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picchio\Desktop\avviso ricerca 2023\"/>
    </mc:Choice>
  </mc:AlternateContent>
  <xr:revisionPtr revIDLastSave="0" documentId="8_{0B3346C7-AD5B-4AEA-9495-B2D18664D7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a Punteggio" sheetId="1" r:id="rId1"/>
  </sheets>
  <definedNames>
    <definedName name="_xlnm.Print_Area" localSheetId="0">'Tabella Punteggio'!$A$1:$M$41</definedName>
  </definedNames>
  <calcPr calcId="191029"/>
</workbook>
</file>

<file path=xl/calcChain.xml><?xml version="1.0" encoding="utf-8"?>
<calcChain xmlns="http://schemas.openxmlformats.org/spreadsheetml/2006/main">
  <c r="L34" i="1" l="1"/>
  <c r="L37" i="1"/>
  <c r="L31" i="1"/>
  <c r="L28" i="1"/>
  <c r="L25" i="1"/>
  <c r="L12" i="1" l="1"/>
  <c r="J22" i="1"/>
  <c r="L22" i="1" s="1"/>
  <c r="J6" i="1" l="1"/>
  <c r="L6" i="1" s="1"/>
  <c r="K19" i="1" l="1"/>
  <c r="K18" i="1"/>
  <c r="J18" i="1" l="1"/>
  <c r="L18" i="1" s="1"/>
  <c r="L39" i="1" s="1"/>
</calcChain>
</file>

<file path=xl/sharedStrings.xml><?xml version="1.0" encoding="utf-8"?>
<sst xmlns="http://schemas.openxmlformats.org/spreadsheetml/2006/main" count="99" uniqueCount="58">
  <si>
    <t>Elementi di valutazione</t>
  </si>
  <si>
    <t>Indicatore/Argomenti di valutazione</t>
  </si>
  <si>
    <t>Condizioni</t>
  </si>
  <si>
    <t>Punteggio</t>
  </si>
  <si>
    <t>OF = oneri finanziari; F = fatturato</t>
  </si>
  <si>
    <t>Mezzi Propri</t>
  </si>
  <si>
    <t>Totale Passivo</t>
  </si>
  <si>
    <t>0,20 ≤ a.1 &lt; 0,25</t>
  </si>
  <si>
    <r>
      <t xml:space="preserve">a.1 </t>
    </r>
    <r>
      <rPr>
        <sz val="9"/>
        <color theme="1"/>
        <rFont val="Calibri"/>
        <family val="2"/>
      </rPr>
      <t xml:space="preserve">≥ </t>
    </r>
    <r>
      <rPr>
        <sz val="9"/>
        <color theme="1"/>
        <rFont val="Calibri"/>
        <family val="2"/>
        <scheme val="minor"/>
      </rPr>
      <t>0,25</t>
    </r>
  </si>
  <si>
    <t>Numero occupati</t>
  </si>
  <si>
    <t>Numeri occupati qualificati di sesso maschile</t>
  </si>
  <si>
    <t>Costo del progetto</t>
  </si>
  <si>
    <t>Contributo pubblico</t>
  </si>
  <si>
    <t>(Costo dei Servizi di consulenza resi da organismi di ricerca e diffusione della conoscenza pubblici o privati /costo complessivo del progetto) = d</t>
  </si>
  <si>
    <t>Costo dei Servizi di consulenza</t>
  </si>
  <si>
    <t>costo complessivo del progetto</t>
  </si>
  <si>
    <t>SI / NO</t>
  </si>
  <si>
    <t>SI</t>
  </si>
  <si>
    <t>NO</t>
  </si>
  <si>
    <t xml:space="preserve">Viene assegnato un punteggio alle imprese  a prevalente composizione femminile </t>
  </si>
  <si>
    <t>N.B. Compilare soltanto le celle colorate in azzurro</t>
  </si>
  <si>
    <t xml:space="preserve">Viene assegnato rispettivamente un punteggio pari a: 
- 1,5 se trattasi piccola/micro impresa;
- 1 se trattasi di media impresa;
- 0,5 se trattasi di grande impresa;
per ogni unità di personale con le caratteristiche sopra richiamate. 
Il punteggio viene elevato rispettivamente a: 
- 2 se trattasi piccola/micro impresa;
- 1,5 se trattasi di media impresa;
- 1 se trattasi di grande impresa;
se il lavoratore è di sesso femminile. </t>
  </si>
  <si>
    <t>MEDIA IMPRESA</t>
  </si>
  <si>
    <t>GRANDE IMPRESA</t>
  </si>
  <si>
    <t>MICRO/PICCOLA IMPRESA</t>
  </si>
  <si>
    <t>Numeri occupati qualificati di sesso femminile</t>
  </si>
  <si>
    <t>OCCUPATI SESSO MASCHILE/FEMMINILE</t>
  </si>
  <si>
    <t>DIMENSIONE IMPRESA</t>
  </si>
  <si>
    <t>TOTALE DELL'INDICE DI PRIORITA' ATTRIBUITO AL PROGETTO DI RICERCA INDUSTRIALE &amp; SVILUPPO SPERIMENTALE</t>
  </si>
  <si>
    <t>DENOMINAZIONE IMPRESA</t>
  </si>
  <si>
    <t>P. IVA</t>
  </si>
  <si>
    <t>0,12 ≤ a.1&lt;0,16</t>
  </si>
  <si>
    <t>0,16 ≤ a.1 &lt; 0,20</t>
  </si>
  <si>
    <t>a.1&lt; 0,08</t>
  </si>
  <si>
    <t>0,08≤ a.1 &lt; 0,12</t>
  </si>
  <si>
    <t>d ≥ 0,20</t>
  </si>
  <si>
    <t>Impresa in possesso di certificazione ambientale di processo e/o di prodotto</t>
  </si>
  <si>
    <t xml:space="preserve">Impresa a prevalente composizione femminile </t>
  </si>
  <si>
    <r>
      <t xml:space="preserve">a.2 Sostenibilità economica:
</t>
    </r>
    <r>
      <rPr>
        <sz val="10"/>
        <color theme="1"/>
        <rFont val="Calibri"/>
        <family val="2"/>
        <scheme val="minor"/>
      </rPr>
      <t xml:space="preserve">MP = mezzi propri
CP = Costo del progetto
I = Contributo pubblico
</t>
    </r>
    <r>
      <rPr>
        <i/>
        <sz val="10"/>
        <color theme="1"/>
        <rFont val="Calibri"/>
        <family val="2"/>
        <scheme val="minor"/>
      </rPr>
      <t>(max punti 20)</t>
    </r>
  </si>
  <si>
    <r>
      <t xml:space="preserve">a.1 Indipendenza finanziaria: MP/P
</t>
    </r>
    <r>
      <rPr>
        <sz val="10"/>
        <color theme="1"/>
        <rFont val="Calibri"/>
        <family val="2"/>
        <scheme val="minor"/>
      </rPr>
      <t xml:space="preserve">MP = mezzi propri
P = totale passivo
</t>
    </r>
    <r>
      <rPr>
        <i/>
        <sz val="10"/>
        <color theme="1"/>
        <rFont val="Calibri"/>
        <family val="2"/>
        <scheme val="minor"/>
      </rPr>
      <t>(max punti 20)</t>
    </r>
  </si>
  <si>
    <r>
      <t xml:space="preserve">a. Solidità patrimoniale e finanziaria
</t>
    </r>
    <r>
      <rPr>
        <b/>
        <i/>
        <sz val="10"/>
        <color theme="1"/>
        <rFont val="Calibri"/>
        <family val="2"/>
        <scheme val="minor"/>
      </rPr>
      <t>(max punti 40)</t>
    </r>
  </si>
  <si>
    <r>
      <t xml:space="preserve">b. Occupazione di personale altamente qualificato
</t>
    </r>
    <r>
      <rPr>
        <b/>
        <i/>
        <sz val="10"/>
        <color theme="1"/>
        <rFont val="Calibri"/>
        <family val="2"/>
        <scheme val="minor"/>
      </rPr>
      <t>(max 25 punti)</t>
    </r>
  </si>
  <si>
    <r>
      <t xml:space="preserve">c. Collaborazione con organismi di ricerca e diffusione della conoscenza pubblici o privati 
</t>
    </r>
    <r>
      <rPr>
        <b/>
        <i/>
        <sz val="10"/>
        <color theme="1"/>
        <rFont val="Calibri"/>
        <family val="2"/>
        <scheme val="minor"/>
      </rPr>
      <t xml:space="preserve">(punti 10) </t>
    </r>
  </si>
  <si>
    <t xml:space="preserve">Viene assegnato un punteggio alle imprese che sono già in possesso di certificazione ambientale di processo e/o di prodotto </t>
  </si>
  <si>
    <t>Impresa che dimostri l'ottenimento di brevetto o di altro diritto di proprietà industriale ovvero la presentazione della relativa domanda</t>
  </si>
  <si>
    <t>Viene assegnato un punteggio ad un Progetto di R&amp;S presentato congiuntamente ad altri Progetti di R&amp;S da parte di una rete di imprese</t>
  </si>
  <si>
    <t>Progetto di R&amp;S presentato congiuntamente ad altri Progetti di R&amp;S da parte di una rete di imprese</t>
  </si>
  <si>
    <t xml:space="preserve">  MP &lt; CP-I</t>
  </si>
  <si>
    <t xml:space="preserve">  MP = CP-I</t>
  </si>
  <si>
    <t>MP&gt; CP-I</t>
  </si>
  <si>
    <t>Viene assegnato un punteggio ai Progetti di R&amp;S afferenti l'ambito dei biomateriali o dei materiali nanostrutturati e dispositivi basati su di essi</t>
  </si>
  <si>
    <t>Progetto di R&amp;S afferente l'ambito dei biomateriali o dei materiali nanostrutturati e dispositivi basati su di essi</t>
  </si>
  <si>
    <r>
      <t xml:space="preserve">d. Brevettabilità del Progetto
</t>
    </r>
    <r>
      <rPr>
        <b/>
        <i/>
        <sz val="10"/>
        <color theme="1"/>
        <rFont val="Calibri"/>
        <family val="2"/>
        <scheme val="minor"/>
      </rPr>
      <t>(max 6 punti)</t>
    </r>
  </si>
  <si>
    <r>
      <t xml:space="preserve">e. Sostenibilità ambientale
</t>
    </r>
    <r>
      <rPr>
        <b/>
        <i/>
        <sz val="10"/>
        <color theme="1"/>
        <rFont val="Calibri"/>
        <family val="2"/>
        <scheme val="minor"/>
      </rPr>
      <t>(punti 4)</t>
    </r>
  </si>
  <si>
    <r>
      <t xml:space="preserve">f.  Impatto di genere: impresa a prevalente composizione femminile 
</t>
    </r>
    <r>
      <rPr>
        <b/>
        <i/>
        <sz val="10"/>
        <color theme="1"/>
        <rFont val="Calibri"/>
        <family val="2"/>
        <scheme val="minor"/>
      </rPr>
      <t xml:space="preserve">(punti 4) </t>
    </r>
  </si>
  <si>
    <r>
      <t xml:space="preserve">h.   Progetto di R&amp;S presentato congiuntamente ad altri Progetti di R&amp;S da parte di una rete di imprese
</t>
    </r>
    <r>
      <rPr>
        <b/>
        <i/>
        <sz val="10"/>
        <color theme="1"/>
        <rFont val="Calibri"/>
        <family val="2"/>
        <scheme val="minor"/>
      </rPr>
      <t xml:space="preserve">(punti 6) </t>
    </r>
  </si>
  <si>
    <r>
      <t xml:space="preserve">g.   Progetti di R&amp;S afferenti l'ambito dei biomateriali o dei materiali nanostrutturati e dispositivi basati su di essi
</t>
    </r>
    <r>
      <rPr>
        <b/>
        <i/>
        <sz val="10"/>
        <color theme="1"/>
        <rFont val="Calibri"/>
        <family val="2"/>
        <scheme val="minor"/>
      </rPr>
      <t xml:space="preserve">(punti 5) </t>
    </r>
  </si>
  <si>
    <t>Viene assegnato un punteggio all’impresa che dimostri che per il Progetto di R&amp;S proposto si arrivi all'ottenimento di un brevetto nazionale, europeo o internazionale o di altro diritto di proprietà industriale ovvero alla presentazione di una relativa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</si>
</sst>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4" fillId="0" borderId="30" xfId="0" applyNumberFormat="1" applyFont="1" applyBorder="1" applyAlignment="1" applyProtection="1">
      <alignment horizontal="center" vertical="center" wrapText="1"/>
      <protection hidden="1"/>
    </xf>
    <xf numFmtId="164" fontId="12" fillId="0" borderId="30" xfId="1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0" fillId="0" borderId="43" xfId="0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 indent="2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2" borderId="12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vertical="center" wrapText="1"/>
      <protection hidden="1"/>
    </xf>
    <xf numFmtId="2" fontId="14" fillId="0" borderId="46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0" fillId="0" borderId="30" xfId="0" applyBorder="1" applyProtection="1">
      <protection hidden="1"/>
    </xf>
    <xf numFmtId="2" fontId="10" fillId="0" borderId="43" xfId="0" applyNumberFormat="1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164" fontId="3" fillId="2" borderId="2" xfId="1" applyFont="1" applyFill="1" applyBorder="1" applyAlignment="1" applyProtection="1">
      <alignment horizontal="center" vertical="center" wrapText="1"/>
      <protection locked="0" hidden="1"/>
    </xf>
    <xf numFmtId="164" fontId="3" fillId="2" borderId="3" xfId="1" applyFont="1" applyFill="1" applyBorder="1" applyAlignment="1" applyProtection="1">
      <alignment horizontal="center" vertical="center" wrapText="1"/>
      <protection locked="0" hidden="1"/>
    </xf>
    <xf numFmtId="164" fontId="3" fillId="2" borderId="13" xfId="1" applyFont="1" applyFill="1" applyBorder="1" applyAlignment="1" applyProtection="1">
      <alignment horizontal="center" vertical="center" wrapText="1"/>
      <protection locked="0"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2" fontId="4" fillId="0" borderId="30" xfId="0" applyNumberFormat="1" applyFont="1" applyBorder="1" applyAlignment="1" applyProtection="1">
      <alignment horizontal="center" vertical="center" wrapText="1"/>
      <protection hidden="1"/>
    </xf>
    <xf numFmtId="164" fontId="12" fillId="0" borderId="30" xfId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2" borderId="39" xfId="0" applyFont="1" applyFill="1" applyBorder="1" applyAlignment="1" applyProtection="1">
      <alignment horizontal="center" vertical="center"/>
      <protection locked="0" hidden="1"/>
    </xf>
    <xf numFmtId="0" fontId="3" fillId="2" borderId="29" xfId="0" applyFont="1" applyFill="1" applyBorder="1" applyAlignment="1" applyProtection="1">
      <alignment horizontal="center" vertical="center"/>
      <protection locked="0" hidden="1"/>
    </xf>
    <xf numFmtId="0" fontId="3" fillId="2" borderId="40" xfId="0" applyFont="1" applyFill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64" fontId="3" fillId="2" borderId="27" xfId="1" applyFont="1" applyFill="1" applyBorder="1" applyAlignment="1" applyProtection="1">
      <alignment horizontal="center" vertical="center" wrapText="1"/>
      <protection locked="0"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7" fillId="2" borderId="50" xfId="0" applyFont="1" applyFill="1" applyBorder="1" applyAlignment="1" applyProtection="1">
      <alignment horizontal="center" vertical="center"/>
      <protection locked="0" hidden="1"/>
    </xf>
    <xf numFmtId="0" fontId="7" fillId="2" borderId="51" xfId="0" applyFont="1" applyFill="1" applyBorder="1" applyAlignment="1" applyProtection="1">
      <alignment horizontal="center" vertical="center"/>
      <protection locked="0" hidden="1"/>
    </xf>
    <xf numFmtId="0" fontId="7" fillId="2" borderId="52" xfId="0" applyFont="1" applyFill="1" applyBorder="1" applyAlignment="1" applyProtection="1">
      <alignment horizontal="center" vertical="center"/>
      <protection locked="0" hidden="1"/>
    </xf>
    <xf numFmtId="49" fontId="0" fillId="2" borderId="50" xfId="0" applyNumberFormat="1" applyFill="1" applyBorder="1" applyAlignment="1" applyProtection="1">
      <alignment horizontal="center" vertical="center"/>
      <protection locked="0" hidden="1"/>
    </xf>
    <xf numFmtId="49" fontId="0" fillId="2" borderId="52" xfId="0" applyNumberFormat="1" applyFill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N41"/>
  <sheetViews>
    <sheetView tabSelected="1" topLeftCell="A19" zoomScale="90" zoomScaleNormal="90" workbookViewId="0">
      <selection activeCell="G23" sqref="G23"/>
    </sheetView>
  </sheetViews>
  <sheetFormatPr defaultColWidth="8.88671875" defaultRowHeight="14.4" x14ac:dyDescent="0.3"/>
  <cols>
    <col min="1" max="1" width="25.33203125" style="12" customWidth="1"/>
    <col min="2" max="2" width="33.44140625" style="12" customWidth="1"/>
    <col min="3" max="6" width="15.33203125" style="12" customWidth="1"/>
    <col min="7" max="7" width="16.88671875" style="12" customWidth="1"/>
    <col min="8" max="8" width="21.6640625" style="12" customWidth="1"/>
    <col min="9" max="9" width="12.33203125" style="12" customWidth="1"/>
    <col min="10" max="10" width="9.5546875" style="12" hidden="1" customWidth="1"/>
    <col min="11" max="11" width="12.109375" style="12" hidden="1" customWidth="1"/>
    <col min="12" max="12" width="13.33203125" style="12" customWidth="1"/>
    <col min="13" max="13" width="11.109375" style="12" customWidth="1"/>
    <col min="14" max="16384" width="8.88671875" style="12"/>
  </cols>
  <sheetData>
    <row r="1" spans="1:14" s="42" customFormat="1" ht="38.25" customHeight="1" thickBot="1" x14ac:dyDescent="0.35">
      <c r="A1" s="41" t="s">
        <v>29</v>
      </c>
      <c r="B1" s="117"/>
      <c r="C1" s="118"/>
      <c r="D1" s="119"/>
      <c r="F1" s="43" t="s">
        <v>30</v>
      </c>
      <c r="G1" s="120"/>
      <c r="H1" s="121"/>
    </row>
    <row r="2" spans="1:14" ht="27" customHeight="1" x14ac:dyDescent="0.3">
      <c r="A2" s="39"/>
      <c r="B2" s="40"/>
      <c r="C2" s="40"/>
      <c r="D2" s="40"/>
    </row>
    <row r="3" spans="1:14" x14ac:dyDescent="0.3">
      <c r="B3" s="13" t="s">
        <v>20</v>
      </c>
    </row>
    <row r="4" spans="1:14" ht="40.5" customHeight="1" thickBot="1" x14ac:dyDescent="0.35"/>
    <row r="5" spans="1:14" ht="75.599999999999994" customHeight="1" x14ac:dyDescent="0.3">
      <c r="A5" s="14" t="s">
        <v>0</v>
      </c>
      <c r="B5" s="15" t="s">
        <v>1</v>
      </c>
      <c r="C5" s="16" t="s">
        <v>5</v>
      </c>
      <c r="D5" s="16" t="s">
        <v>6</v>
      </c>
      <c r="E5" s="16" t="s">
        <v>5</v>
      </c>
      <c r="F5" s="16" t="s">
        <v>11</v>
      </c>
      <c r="G5" s="16" t="s">
        <v>12</v>
      </c>
      <c r="H5" s="62" t="s">
        <v>2</v>
      </c>
      <c r="I5" s="63"/>
      <c r="J5" s="17"/>
      <c r="K5" s="17"/>
      <c r="L5" s="18" t="s">
        <v>3</v>
      </c>
    </row>
    <row r="6" spans="1:14" x14ac:dyDescent="0.3">
      <c r="A6" s="94" t="s">
        <v>40</v>
      </c>
      <c r="B6" s="96" t="s">
        <v>39</v>
      </c>
      <c r="C6" s="57"/>
      <c r="D6" s="57"/>
      <c r="E6" s="103"/>
      <c r="F6" s="103"/>
      <c r="G6" s="88"/>
      <c r="H6" s="1" t="s">
        <v>33</v>
      </c>
      <c r="I6" s="9">
        <v>4</v>
      </c>
      <c r="J6" s="68">
        <f>IF(C6&lt;&gt;0,C6/D6,0)</f>
        <v>0</v>
      </c>
      <c r="K6" s="7"/>
      <c r="L6" s="64" t="str">
        <f>IF(AND(C6&lt;&gt;"",J6&lt;0.08),"4",IF(AND(C6&lt;&gt;"",J6&gt;=0.08,J6&lt;0.12),"8",IF(AND(C6&lt;&gt;"",J6&gt;=0.12,J6&lt;0.16),"12",IF(AND(C6&lt;&gt;"",J6&gt;=0.16,J6&lt;0.2),"15",IF(AND(C6&lt;&gt;"",J6&gt;=0.2,J6&lt;0.25),"18",IF(AND(C6&lt;&gt;"",J6&gt;=0.25),"20",IF(AND(C6=""),"0")))))))</f>
        <v>0</v>
      </c>
    </row>
    <row r="7" spans="1:14" x14ac:dyDescent="0.3">
      <c r="A7" s="94"/>
      <c r="B7" s="96"/>
      <c r="C7" s="58"/>
      <c r="D7" s="58"/>
      <c r="E7" s="104"/>
      <c r="F7" s="104"/>
      <c r="G7" s="115"/>
      <c r="H7" s="1" t="s">
        <v>34</v>
      </c>
      <c r="I7" s="9">
        <v>8</v>
      </c>
      <c r="J7" s="68"/>
      <c r="K7" s="7"/>
      <c r="L7" s="65"/>
    </row>
    <row r="8" spans="1:14" x14ac:dyDescent="0.3">
      <c r="A8" s="94"/>
      <c r="B8" s="96"/>
      <c r="C8" s="58"/>
      <c r="D8" s="58"/>
      <c r="E8" s="104"/>
      <c r="F8" s="104"/>
      <c r="G8" s="115"/>
      <c r="H8" s="1" t="s">
        <v>31</v>
      </c>
      <c r="I8" s="9">
        <v>12</v>
      </c>
      <c r="J8" s="68"/>
      <c r="K8" s="7"/>
      <c r="L8" s="65"/>
    </row>
    <row r="9" spans="1:14" x14ac:dyDescent="0.3">
      <c r="A9" s="94"/>
      <c r="B9" s="96"/>
      <c r="C9" s="58"/>
      <c r="D9" s="58"/>
      <c r="E9" s="104"/>
      <c r="F9" s="104"/>
      <c r="G9" s="115"/>
      <c r="H9" s="1" t="s">
        <v>32</v>
      </c>
      <c r="I9" s="9">
        <v>15</v>
      </c>
      <c r="J9" s="68"/>
      <c r="K9" s="7"/>
      <c r="L9" s="65"/>
    </row>
    <row r="10" spans="1:14" x14ac:dyDescent="0.3">
      <c r="A10" s="94"/>
      <c r="B10" s="96"/>
      <c r="C10" s="58"/>
      <c r="D10" s="58"/>
      <c r="E10" s="104"/>
      <c r="F10" s="104"/>
      <c r="G10" s="115"/>
      <c r="H10" s="1" t="s">
        <v>7</v>
      </c>
      <c r="I10" s="9">
        <v>18</v>
      </c>
      <c r="J10" s="68"/>
      <c r="K10" s="7"/>
      <c r="L10" s="65"/>
    </row>
    <row r="11" spans="1:14" x14ac:dyDescent="0.3">
      <c r="A11" s="94"/>
      <c r="B11" s="96"/>
      <c r="C11" s="106"/>
      <c r="D11" s="106"/>
      <c r="E11" s="114"/>
      <c r="F11" s="114"/>
      <c r="G11" s="97"/>
      <c r="H11" s="1" t="s">
        <v>8</v>
      </c>
      <c r="I11" s="9">
        <v>20</v>
      </c>
      <c r="J11" s="68"/>
      <c r="K11" s="7"/>
      <c r="L11" s="66"/>
    </row>
    <row r="12" spans="1:14" ht="27" customHeight="1" x14ac:dyDescent="0.3">
      <c r="A12" s="94"/>
      <c r="B12" s="97" t="s">
        <v>38</v>
      </c>
      <c r="C12" s="86"/>
      <c r="D12" s="103"/>
      <c r="E12" s="57"/>
      <c r="F12" s="57"/>
      <c r="G12" s="57"/>
      <c r="H12" s="5" t="s">
        <v>47</v>
      </c>
      <c r="I12" s="10">
        <v>0</v>
      </c>
      <c r="J12" s="69"/>
      <c r="K12" s="8"/>
      <c r="L12" s="65" t="str">
        <f>IF(AND(E12&lt;&gt;0,E12&lt;F12-G12),"0",IF(AND(E12&lt;&gt;0,E12=F12-G12),"10",IF(AND(E12&lt;&gt;0,E12&gt;F12-G12),"20",IF(AND(E12=""),"0"))))</f>
        <v>0</v>
      </c>
      <c r="M12" s="19"/>
    </row>
    <row r="13" spans="1:14" ht="27" customHeight="1" x14ac:dyDescent="0.3">
      <c r="A13" s="94"/>
      <c r="B13" s="98" t="s">
        <v>4</v>
      </c>
      <c r="C13" s="116"/>
      <c r="D13" s="104"/>
      <c r="E13" s="58"/>
      <c r="F13" s="58"/>
      <c r="G13" s="58"/>
      <c r="H13" s="1" t="s">
        <v>48</v>
      </c>
      <c r="I13" s="9">
        <v>10</v>
      </c>
      <c r="J13" s="69"/>
      <c r="K13" s="8"/>
      <c r="L13" s="65"/>
      <c r="M13" s="19"/>
    </row>
    <row r="14" spans="1:14" ht="27" customHeight="1" thickBot="1" x14ac:dyDescent="0.35">
      <c r="A14" s="95"/>
      <c r="B14" s="99"/>
      <c r="C14" s="89"/>
      <c r="D14" s="105"/>
      <c r="E14" s="59"/>
      <c r="F14" s="59"/>
      <c r="G14" s="59"/>
      <c r="H14" s="2" t="s">
        <v>49</v>
      </c>
      <c r="I14" s="11">
        <v>20</v>
      </c>
      <c r="J14" s="69"/>
      <c r="K14" s="8"/>
      <c r="L14" s="67"/>
      <c r="M14" s="19"/>
    </row>
    <row r="15" spans="1:14" ht="40.5" customHeight="1" thickBot="1" x14ac:dyDescent="0.35">
      <c r="A15" s="20"/>
      <c r="B15" s="20"/>
      <c r="C15" s="20"/>
      <c r="D15" s="20"/>
      <c r="E15" s="20"/>
      <c r="F15" s="20"/>
      <c r="G15" s="20"/>
      <c r="H15" s="4"/>
      <c r="I15" s="4"/>
      <c r="J15" s="4"/>
      <c r="K15" s="4"/>
      <c r="L15" s="3"/>
    </row>
    <row r="16" spans="1:14" ht="47.25" customHeight="1" x14ac:dyDescent="0.3">
      <c r="A16" s="78" t="s">
        <v>0</v>
      </c>
      <c r="B16" s="80" t="s">
        <v>1</v>
      </c>
      <c r="C16" s="81"/>
      <c r="D16" s="82"/>
      <c r="E16" s="62" t="s">
        <v>2</v>
      </c>
      <c r="F16" s="77"/>
      <c r="G16" s="77"/>
      <c r="H16" s="80" t="s">
        <v>9</v>
      </c>
      <c r="I16" s="110"/>
      <c r="L16" s="75" t="s">
        <v>3</v>
      </c>
      <c r="M16" s="33" t="s">
        <v>24</v>
      </c>
      <c r="N16" s="32"/>
    </row>
    <row r="17" spans="1:14" ht="31.5" customHeight="1" x14ac:dyDescent="0.3">
      <c r="A17" s="79"/>
      <c r="B17" s="83"/>
      <c r="C17" s="84"/>
      <c r="D17" s="85"/>
      <c r="E17" s="109" t="s">
        <v>26</v>
      </c>
      <c r="F17" s="109"/>
      <c r="G17" s="34" t="s">
        <v>27</v>
      </c>
      <c r="H17" s="83"/>
      <c r="I17" s="111"/>
      <c r="L17" s="76"/>
      <c r="M17" s="33" t="s">
        <v>22</v>
      </c>
      <c r="N17" s="32"/>
    </row>
    <row r="18" spans="1:14" ht="70.2" customHeight="1" x14ac:dyDescent="0.3">
      <c r="A18" s="92" t="s">
        <v>41</v>
      </c>
      <c r="B18" s="86" t="s">
        <v>21</v>
      </c>
      <c r="C18" s="87"/>
      <c r="D18" s="88"/>
      <c r="E18" s="112" t="s">
        <v>10</v>
      </c>
      <c r="F18" s="113"/>
      <c r="G18" s="35"/>
      <c r="H18" s="71"/>
      <c r="I18" s="72"/>
      <c r="J18" s="70">
        <f>K18+K19</f>
        <v>0</v>
      </c>
      <c r="K18" s="22" t="str">
        <f>IF(AND(H18&lt;&gt;"",G18="GRANDE IMPRESA"),(H18*0.5),IF(AND(H18&lt;&gt;"",G18="MEDIA IMPRESA"),(H18*1),IF(AND(H18&lt;&gt;"",G18="MICRO/PICCOLA IMPRESA"),(H18*1.5),"0")))</f>
        <v>0</v>
      </c>
      <c r="L18" s="60">
        <f>IF(AND(J18&lt;=25),(J18),IF(AND(J18&gt;25),"25"))</f>
        <v>0</v>
      </c>
      <c r="M18" s="33" t="s">
        <v>23</v>
      </c>
      <c r="N18" s="32"/>
    </row>
    <row r="19" spans="1:14" ht="70.2" customHeight="1" thickBot="1" x14ac:dyDescent="0.35">
      <c r="A19" s="93"/>
      <c r="B19" s="89"/>
      <c r="C19" s="90"/>
      <c r="D19" s="91"/>
      <c r="E19" s="107" t="s">
        <v>25</v>
      </c>
      <c r="F19" s="108"/>
      <c r="G19" s="36"/>
      <c r="H19" s="73"/>
      <c r="I19" s="74"/>
      <c r="J19" s="70"/>
      <c r="K19" s="22" t="str">
        <f>IF(AND(H19&lt;&gt;"",G19="GRANDE IMPRESA"),(H19*1),IF(AND(H19&lt;&gt;"",G19="MEDIA IMPRESA"),(H19*1.5),IF(AND(H19&lt;&gt;"",G19="MICRO/PICCOLA IMPRESA"),(H19*2),"0")))</f>
        <v>0</v>
      </c>
      <c r="L19" s="61"/>
      <c r="N19" s="32"/>
    </row>
    <row r="20" spans="1:14" ht="39" customHeight="1" thickBot="1" x14ac:dyDescent="0.35">
      <c r="A20" s="20"/>
      <c r="B20" s="23"/>
      <c r="C20" s="23"/>
      <c r="D20" s="23"/>
      <c r="E20" s="23"/>
      <c r="F20" s="23"/>
      <c r="G20" s="23"/>
      <c r="H20" s="23"/>
      <c r="I20" s="6"/>
      <c r="J20" s="6"/>
      <c r="K20" s="6"/>
      <c r="L20" s="24"/>
    </row>
    <row r="21" spans="1:14" ht="46.8" x14ac:dyDescent="0.3">
      <c r="A21" s="14" t="s">
        <v>0</v>
      </c>
      <c r="B21" s="55" t="s">
        <v>1</v>
      </c>
      <c r="C21" s="55"/>
      <c r="D21" s="55"/>
      <c r="E21" s="55"/>
      <c r="F21" s="25" t="s">
        <v>14</v>
      </c>
      <c r="G21" s="25" t="s">
        <v>15</v>
      </c>
      <c r="H21" s="55" t="s">
        <v>2</v>
      </c>
      <c r="I21" s="56"/>
      <c r="L21" s="21" t="s">
        <v>3</v>
      </c>
    </row>
    <row r="22" spans="1:14" ht="69" customHeight="1" thickBot="1" x14ac:dyDescent="0.35">
      <c r="A22" s="27" t="s">
        <v>42</v>
      </c>
      <c r="B22" s="100" t="s">
        <v>13</v>
      </c>
      <c r="C22" s="101"/>
      <c r="D22" s="101"/>
      <c r="E22" s="99"/>
      <c r="F22" s="54"/>
      <c r="G22" s="54"/>
      <c r="H22" s="26" t="s">
        <v>35</v>
      </c>
      <c r="I22" s="47">
        <v>10</v>
      </c>
      <c r="J22" s="49">
        <f>IF(F22&lt;&gt;0,F22/G22,0)</f>
        <v>0</v>
      </c>
      <c r="K22" s="48"/>
      <c r="L22" s="28">
        <f>IF(AND(J22&lt;0.2),0,IF(AND(J24&gt;=0.2),"10"))</f>
        <v>0</v>
      </c>
    </row>
    <row r="23" spans="1:14" ht="39" customHeight="1" thickBot="1" x14ac:dyDescent="0.35">
      <c r="A23" s="20"/>
      <c r="B23" s="20"/>
      <c r="C23" s="20"/>
      <c r="D23" s="20"/>
      <c r="E23" s="20"/>
      <c r="F23" s="20"/>
      <c r="G23" s="20"/>
      <c r="H23" s="4"/>
      <c r="I23" s="4"/>
      <c r="J23" s="4"/>
      <c r="K23" s="4"/>
      <c r="L23" s="3"/>
    </row>
    <row r="24" spans="1:14" ht="15.6" x14ac:dyDescent="0.3">
      <c r="A24" s="50" t="s">
        <v>0</v>
      </c>
      <c r="B24" s="124" t="s">
        <v>1</v>
      </c>
      <c r="C24" s="77"/>
      <c r="D24" s="122"/>
      <c r="E24" s="62" t="s">
        <v>2</v>
      </c>
      <c r="F24" s="77"/>
      <c r="G24" s="77"/>
      <c r="H24" s="62" t="s">
        <v>16</v>
      </c>
      <c r="I24" s="63"/>
      <c r="J24" s="51" t="s">
        <v>17</v>
      </c>
      <c r="K24" s="29"/>
      <c r="L24" s="21" t="s">
        <v>3</v>
      </c>
    </row>
    <row r="25" spans="1:14" ht="75" customHeight="1" thickBot="1" x14ac:dyDescent="0.35">
      <c r="A25" s="52" t="s">
        <v>52</v>
      </c>
      <c r="B25" s="123" t="s">
        <v>57</v>
      </c>
      <c r="C25" s="101"/>
      <c r="D25" s="99"/>
      <c r="E25" s="102" t="s">
        <v>44</v>
      </c>
      <c r="F25" s="102"/>
      <c r="G25" s="26">
        <v>6</v>
      </c>
      <c r="H25" s="73"/>
      <c r="I25" s="74"/>
      <c r="J25" s="30" t="s">
        <v>18</v>
      </c>
      <c r="K25" s="30"/>
      <c r="L25" s="28" t="str">
        <f>IF(AND(H25="NO"),"0",IF(AND(H25="SI"),"6",IF(AND(H25=""),"0")))</f>
        <v>0</v>
      </c>
    </row>
    <row r="26" spans="1:14" ht="38.25" customHeight="1" thickBot="1" x14ac:dyDescent="0.35">
      <c r="A26" s="20"/>
      <c r="B26" s="20"/>
      <c r="C26" s="20"/>
      <c r="D26" s="20"/>
      <c r="E26" s="6"/>
      <c r="F26" s="6"/>
      <c r="G26" s="6"/>
      <c r="H26" s="37"/>
      <c r="I26" s="30"/>
      <c r="J26" s="44"/>
    </row>
    <row r="27" spans="1:14" ht="15.6" x14ac:dyDescent="0.3">
      <c r="A27" s="14" t="s">
        <v>0</v>
      </c>
      <c r="B27" s="62" t="s">
        <v>1</v>
      </c>
      <c r="C27" s="77"/>
      <c r="D27" s="122"/>
      <c r="E27" s="62" t="s">
        <v>2</v>
      </c>
      <c r="F27" s="77"/>
      <c r="G27" s="77"/>
      <c r="H27" s="62" t="s">
        <v>16</v>
      </c>
      <c r="I27" s="63"/>
      <c r="J27" s="29" t="s">
        <v>17</v>
      </c>
      <c r="K27" s="29"/>
      <c r="L27" s="21" t="s">
        <v>3</v>
      </c>
    </row>
    <row r="28" spans="1:14" ht="51.75" customHeight="1" thickBot="1" x14ac:dyDescent="0.35">
      <c r="A28" s="27" t="s">
        <v>53</v>
      </c>
      <c r="B28" s="100" t="s">
        <v>43</v>
      </c>
      <c r="C28" s="101"/>
      <c r="D28" s="99"/>
      <c r="E28" s="102" t="s">
        <v>36</v>
      </c>
      <c r="F28" s="102"/>
      <c r="G28" s="26">
        <v>4</v>
      </c>
      <c r="H28" s="73"/>
      <c r="I28" s="74"/>
      <c r="J28" s="30" t="s">
        <v>18</v>
      </c>
      <c r="K28" s="30"/>
      <c r="L28" s="28" t="str">
        <f>IF(AND(H28="NO"),"0",IF(AND(H28="SI"),"4",IF(AND(H28=""),"0")))</f>
        <v>0</v>
      </c>
    </row>
    <row r="29" spans="1:14" ht="39" customHeight="1" thickBot="1" x14ac:dyDescent="0.35">
      <c r="A29" s="20"/>
      <c r="B29" s="20"/>
      <c r="C29" s="20"/>
      <c r="D29" s="20"/>
      <c r="E29" s="20"/>
      <c r="F29" s="20"/>
      <c r="G29" s="20"/>
      <c r="H29" s="4"/>
      <c r="I29" s="4"/>
      <c r="J29" s="4"/>
      <c r="K29" s="4"/>
      <c r="L29" s="3"/>
    </row>
    <row r="30" spans="1:14" ht="16.2" thickBot="1" x14ac:dyDescent="0.35">
      <c r="A30" s="14" t="s">
        <v>0</v>
      </c>
      <c r="B30" s="62" t="s">
        <v>1</v>
      </c>
      <c r="C30" s="77"/>
      <c r="D30" s="122"/>
      <c r="E30" s="62" t="s">
        <v>2</v>
      </c>
      <c r="F30" s="77"/>
      <c r="G30" s="77"/>
      <c r="H30" s="62" t="s">
        <v>16</v>
      </c>
      <c r="I30" s="63"/>
      <c r="J30" s="29" t="s">
        <v>17</v>
      </c>
      <c r="K30" s="29"/>
      <c r="L30" s="21" t="s">
        <v>3</v>
      </c>
    </row>
    <row r="31" spans="1:14" ht="55.8" thickBot="1" x14ac:dyDescent="0.35">
      <c r="A31" s="27" t="s">
        <v>54</v>
      </c>
      <c r="B31" s="100" t="s">
        <v>19</v>
      </c>
      <c r="C31" s="101"/>
      <c r="D31" s="99"/>
      <c r="E31" s="102" t="s">
        <v>37</v>
      </c>
      <c r="F31" s="102"/>
      <c r="G31" s="26">
        <v>4</v>
      </c>
      <c r="H31" s="73"/>
      <c r="I31" s="74"/>
      <c r="J31" s="30" t="s">
        <v>18</v>
      </c>
      <c r="K31" s="30"/>
      <c r="L31" s="28" t="str">
        <f>IF(AND(H31="NO"),"0",IF(AND(H31="SI"),"4",IF(AND(H31=""),"0")))</f>
        <v>0</v>
      </c>
    </row>
    <row r="32" spans="1:14" ht="36.75" customHeight="1" thickBot="1" x14ac:dyDescent="0.35">
      <c r="A32" s="20"/>
      <c r="B32" s="20"/>
      <c r="C32" s="20"/>
      <c r="D32" s="20"/>
      <c r="E32" s="6"/>
      <c r="F32" s="6"/>
      <c r="G32" s="6"/>
      <c r="H32" s="45"/>
      <c r="I32" s="30"/>
      <c r="J32" s="30"/>
      <c r="K32" s="44"/>
    </row>
    <row r="33" spans="1:12" ht="15.6" x14ac:dyDescent="0.3">
      <c r="A33" s="14" t="s">
        <v>0</v>
      </c>
      <c r="B33" s="62" t="s">
        <v>1</v>
      </c>
      <c r="C33" s="77"/>
      <c r="D33" s="122"/>
      <c r="E33" s="62" t="s">
        <v>2</v>
      </c>
      <c r="F33" s="77"/>
      <c r="G33" s="77"/>
      <c r="H33" s="62" t="s">
        <v>16</v>
      </c>
      <c r="I33" s="63"/>
      <c r="J33" s="29" t="s">
        <v>17</v>
      </c>
      <c r="K33" s="29"/>
      <c r="L33" s="21" t="s">
        <v>3</v>
      </c>
    </row>
    <row r="34" spans="1:12" ht="75" customHeight="1" thickBot="1" x14ac:dyDescent="0.35">
      <c r="A34" s="27" t="s">
        <v>56</v>
      </c>
      <c r="B34" s="100" t="s">
        <v>50</v>
      </c>
      <c r="C34" s="101"/>
      <c r="D34" s="99"/>
      <c r="E34" s="102" t="s">
        <v>51</v>
      </c>
      <c r="F34" s="102"/>
      <c r="G34" s="26">
        <v>5</v>
      </c>
      <c r="H34" s="73"/>
      <c r="I34" s="74"/>
      <c r="J34" s="30" t="s">
        <v>18</v>
      </c>
      <c r="K34" s="30"/>
      <c r="L34" s="28" t="str">
        <f>IF(AND(H34="NO"),"0",IF(AND(H34="SI"),"5",IF(AND(H34=""),"0")))</f>
        <v>0</v>
      </c>
    </row>
    <row r="35" spans="1:12" ht="39" customHeight="1" thickBot="1" x14ac:dyDescent="0.35">
      <c r="A35" s="20"/>
      <c r="B35" s="20"/>
      <c r="C35" s="20"/>
      <c r="D35" s="20"/>
      <c r="E35" s="20"/>
      <c r="F35" s="20"/>
      <c r="G35" s="20"/>
      <c r="H35" s="46"/>
      <c r="I35" s="4"/>
      <c r="J35" s="4"/>
      <c r="K35" s="4"/>
      <c r="L35" s="3"/>
    </row>
    <row r="36" spans="1:12" ht="39" customHeight="1" x14ac:dyDescent="0.3">
      <c r="A36" s="14" t="s">
        <v>0</v>
      </c>
      <c r="B36" s="62" t="s">
        <v>1</v>
      </c>
      <c r="C36" s="77"/>
      <c r="D36" s="122"/>
      <c r="E36" s="62" t="s">
        <v>2</v>
      </c>
      <c r="F36" s="77"/>
      <c r="G36" s="77"/>
      <c r="H36" s="62" t="s">
        <v>16</v>
      </c>
      <c r="I36" s="63"/>
      <c r="J36" s="29" t="s">
        <v>17</v>
      </c>
      <c r="K36" s="29"/>
      <c r="L36" s="21" t="s">
        <v>3</v>
      </c>
    </row>
    <row r="37" spans="1:12" ht="67.5" customHeight="1" thickBot="1" x14ac:dyDescent="0.35">
      <c r="A37" s="27" t="s">
        <v>55</v>
      </c>
      <c r="B37" s="100" t="s">
        <v>45</v>
      </c>
      <c r="C37" s="101"/>
      <c r="D37" s="99"/>
      <c r="E37" s="102" t="s">
        <v>46</v>
      </c>
      <c r="F37" s="102"/>
      <c r="G37" s="26">
        <v>6</v>
      </c>
      <c r="H37" s="73"/>
      <c r="I37" s="74"/>
      <c r="J37" s="30" t="s">
        <v>18</v>
      </c>
      <c r="K37" s="30"/>
      <c r="L37" s="28" t="str">
        <f>IF(AND(H37="NO"),"0",IF(AND(H37="SI"),"6",IF(AND(H37=""),"0")))</f>
        <v>0</v>
      </c>
    </row>
    <row r="38" spans="1:12" ht="39" customHeight="1" thickBot="1" x14ac:dyDescent="0.35">
      <c r="A38" s="20"/>
      <c r="B38" s="20"/>
      <c r="C38" s="20"/>
      <c r="D38" s="20"/>
      <c r="E38" s="20"/>
      <c r="F38" s="20"/>
      <c r="G38" s="20"/>
      <c r="H38" s="46"/>
      <c r="I38" s="4"/>
      <c r="J38" s="4"/>
      <c r="K38" s="4"/>
      <c r="L38" s="3"/>
    </row>
    <row r="39" spans="1:12" s="31" customFormat="1" ht="56.25" customHeight="1" thickBot="1" x14ac:dyDescent="0.45">
      <c r="A39" s="125" t="s">
        <v>28</v>
      </c>
      <c r="B39" s="126"/>
      <c r="C39" s="126"/>
      <c r="D39" s="126"/>
      <c r="E39" s="126"/>
      <c r="F39" s="126"/>
      <c r="G39" s="126"/>
      <c r="H39" s="126"/>
      <c r="I39" s="127"/>
      <c r="L39" s="38">
        <f>L6+L12+L18+L22+L25+L28+L31+L34+L37</f>
        <v>0</v>
      </c>
    </row>
    <row r="40" spans="1:12" ht="28.5" customHeight="1" x14ac:dyDescent="0.3"/>
    <row r="41" spans="1:12" ht="18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</sheetData>
  <sheetProtection algorithmName="SHA-512" hashValue="LOylbJQbWtnk8jy8scOM+gwlzDIkM8QExA80TtQ1msy7hYIQBpg/2vavLImUFWC5GX3GSt/5hR92hbZKWlQ4Ag==" saltValue="m+CfJUHy1D1Uzos9BHplaA==" spinCount="100000" sheet="1" objects="1" scenarios="1"/>
  <mergeCells count="68">
    <mergeCell ref="A39:I39"/>
    <mergeCell ref="B33:D33"/>
    <mergeCell ref="E33:G33"/>
    <mergeCell ref="H33:I33"/>
    <mergeCell ref="B34:D34"/>
    <mergeCell ref="E34:F34"/>
    <mergeCell ref="H34:I34"/>
    <mergeCell ref="B36:D36"/>
    <mergeCell ref="E36:G36"/>
    <mergeCell ref="H36:I36"/>
    <mergeCell ref="B37:D37"/>
    <mergeCell ref="E37:F37"/>
    <mergeCell ref="H37:I37"/>
    <mergeCell ref="B1:D1"/>
    <mergeCell ref="G1:H1"/>
    <mergeCell ref="B30:D30"/>
    <mergeCell ref="E30:G30"/>
    <mergeCell ref="H30:I30"/>
    <mergeCell ref="B22:E22"/>
    <mergeCell ref="B27:D27"/>
    <mergeCell ref="E27:G27"/>
    <mergeCell ref="H27:I27"/>
    <mergeCell ref="B28:D28"/>
    <mergeCell ref="E28:F28"/>
    <mergeCell ref="E25:F25"/>
    <mergeCell ref="H24:I24"/>
    <mergeCell ref="B25:D25"/>
    <mergeCell ref="B21:E21"/>
    <mergeCell ref="B24:D24"/>
    <mergeCell ref="B31:D31"/>
    <mergeCell ref="E31:F31"/>
    <mergeCell ref="H31:I31"/>
    <mergeCell ref="D12:D14"/>
    <mergeCell ref="C6:C11"/>
    <mergeCell ref="D6:D11"/>
    <mergeCell ref="E19:F19"/>
    <mergeCell ref="E17:F17"/>
    <mergeCell ref="H16:I17"/>
    <mergeCell ref="E18:F18"/>
    <mergeCell ref="H28:I28"/>
    <mergeCell ref="E6:E11"/>
    <mergeCell ref="F6:F11"/>
    <mergeCell ref="G6:G11"/>
    <mergeCell ref="C12:C14"/>
    <mergeCell ref="H25:I25"/>
    <mergeCell ref="E24:G24"/>
    <mergeCell ref="A16:A17"/>
    <mergeCell ref="B16:D17"/>
    <mergeCell ref="G12:G14"/>
    <mergeCell ref="E12:E14"/>
    <mergeCell ref="B18:D19"/>
    <mergeCell ref="A18:A19"/>
    <mergeCell ref="E16:G16"/>
    <mergeCell ref="A6:A14"/>
    <mergeCell ref="B6:B11"/>
    <mergeCell ref="B12:B14"/>
    <mergeCell ref="H21:I21"/>
    <mergeCell ref="F12:F14"/>
    <mergeCell ref="L18:L19"/>
    <mergeCell ref="H5:I5"/>
    <mergeCell ref="L6:L11"/>
    <mergeCell ref="L12:L14"/>
    <mergeCell ref="J6:J11"/>
    <mergeCell ref="J12:J14"/>
    <mergeCell ref="J18:J19"/>
    <mergeCell ref="H18:I18"/>
    <mergeCell ref="H19:I19"/>
    <mergeCell ref="L16:L17"/>
  </mergeCells>
  <dataValidations count="3">
    <dataValidation type="list" allowBlank="1" showInputMessage="1" showErrorMessage="1" sqref="H25:I25" xr:uid="{00000000-0002-0000-0000-000000000000}">
      <formula1>$J$24:$J$25</formula1>
    </dataValidation>
    <dataValidation type="list" allowBlank="1" showInputMessage="1" showErrorMessage="1" sqref="H28:I28 H31:I31 H34:I34 H37:I37" xr:uid="{00000000-0002-0000-0000-000001000000}">
      <formula1>$J$30:$J$31</formula1>
    </dataValidation>
    <dataValidation type="list" allowBlank="1" showInputMessage="1" showErrorMessage="1" sqref="G18:G19" xr:uid="{00000000-0002-0000-0000-000002000000}">
      <formula1>$M$16:$M$18</formula1>
    </dataValidation>
  </dataValidations>
  <printOptions horizontalCentered="1"/>
  <pageMargins left="0.31496062992125984" right="0.31496062992125984" top="1.1417322834645669" bottom="0.55118110236220474" header="0.39370078740157483" footer="0.31496062992125984"/>
  <pageSetup paperSize="9" scale="47" orientation="portrait" r:id="rId1"/>
  <headerFooter>
    <oddHeader xml:space="preserve">&amp;LAVVISO A SOSTEGNO DI PROGETTI DI RICERCA INDUSTRIALE E SVILUPPO SPERIMENTALE 2023&amp;RAllegato n. XX Dichiarazione indice di priorità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Punteggio</vt:lpstr>
      <vt:lpstr>'Tabella Punteggio'!Area_stampa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Padiglioni</dc:creator>
  <cp:lastModifiedBy>Susanna Picchio</cp:lastModifiedBy>
  <cp:lastPrinted>2023-07-25T09:46:30Z</cp:lastPrinted>
  <dcterms:created xsi:type="dcterms:W3CDTF">2018-08-28T14:15:44Z</dcterms:created>
  <dcterms:modified xsi:type="dcterms:W3CDTF">2023-10-09T09:06:55Z</dcterms:modified>
</cp:coreProperties>
</file>