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picchio\Desktop\avviso ricerca 2023\"/>
    </mc:Choice>
  </mc:AlternateContent>
  <xr:revisionPtr revIDLastSave="0" documentId="8_{B073D66A-1A37-4925-A162-B2365BFACCA4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mpresa 1" sheetId="16" r:id="rId1"/>
    <sheet name="Impresa 2" sheetId="27" r:id="rId2"/>
    <sheet name="Impresa 3" sheetId="28" r:id="rId3"/>
    <sheet name="Impresa 4" sheetId="29" r:id="rId4"/>
    <sheet name="Impresa 5" sheetId="30" r:id="rId5"/>
    <sheet name="Impresa 6" sheetId="31" r:id="rId6"/>
    <sheet name="Impresa 7" sheetId="32" r:id="rId7"/>
    <sheet name="Tabella punteggio rete" sheetId="15" r:id="rId8"/>
  </sheets>
  <definedNames>
    <definedName name="_xlnm.Print_Area" localSheetId="0">'Impresa 1'!$A$1:$L$41</definedName>
    <definedName name="_xlnm.Print_Area" localSheetId="1">'Impresa 2'!$A$1:$L$41</definedName>
    <definedName name="_xlnm.Print_Area" localSheetId="2">'Impresa 3'!$A$1:$L$41</definedName>
    <definedName name="_xlnm.Print_Area" localSheetId="3">'Impresa 4'!$A$1:$L$41</definedName>
    <definedName name="_xlnm.Print_Area" localSheetId="4">'Impresa 5'!$A$1:$L$41</definedName>
    <definedName name="_xlnm.Print_Area" localSheetId="5">'Impresa 6'!$A$1:$L$41</definedName>
    <definedName name="_xlnm.Print_Area" localSheetId="6">'Impresa 7'!$A$1:$L$41</definedName>
  </definedNames>
  <calcPr calcId="191029"/>
</workbook>
</file>

<file path=xl/calcChain.xml><?xml version="1.0" encoding="utf-8"?>
<calcChain xmlns="http://schemas.openxmlformats.org/spreadsheetml/2006/main">
  <c r="L25" i="32" l="1"/>
  <c r="L25" i="31"/>
  <c r="L25" i="30"/>
  <c r="L25" i="29"/>
  <c r="L25" i="28"/>
  <c r="L25" i="27"/>
  <c r="L28" i="32"/>
  <c r="L28" i="31"/>
  <c r="L28" i="30"/>
  <c r="L28" i="29"/>
  <c r="L28" i="28"/>
  <c r="L28" i="27"/>
  <c r="L31" i="32"/>
  <c r="L31" i="31"/>
  <c r="L31" i="30"/>
  <c r="L31" i="29"/>
  <c r="L31" i="28"/>
  <c r="L31" i="27"/>
  <c r="L34" i="32"/>
  <c r="L34" i="31"/>
  <c r="L34" i="30"/>
  <c r="L34" i="29"/>
  <c r="L34" i="28"/>
  <c r="L34" i="27"/>
  <c r="L37" i="32"/>
  <c r="L37" i="31"/>
  <c r="L37" i="30"/>
  <c r="L37" i="29"/>
  <c r="L37" i="28"/>
  <c r="L37" i="27"/>
  <c r="L37" i="16"/>
  <c r="L34" i="16"/>
  <c r="L31" i="16"/>
  <c r="L28" i="16"/>
  <c r="L25" i="16"/>
  <c r="M15" i="32"/>
  <c r="M15" i="31"/>
  <c r="M15" i="30"/>
  <c r="M15" i="29"/>
  <c r="M15" i="28"/>
  <c r="M14" i="27"/>
  <c r="M14" i="16"/>
  <c r="C30" i="15" s="1"/>
  <c r="N28" i="32" l="1"/>
  <c r="N28" i="31"/>
  <c r="N28" i="29"/>
  <c r="N28" i="28"/>
  <c r="N28" i="27"/>
  <c r="M14" i="32"/>
  <c r="M14" i="31"/>
  <c r="M14" i="29"/>
  <c r="M14" i="28"/>
  <c r="M13" i="27"/>
  <c r="N37" i="32"/>
  <c r="N34" i="32"/>
  <c r="N31" i="32"/>
  <c r="N25" i="32"/>
  <c r="J22" i="32"/>
  <c r="L22" i="32" s="1"/>
  <c r="N22" i="32" s="1"/>
  <c r="K19" i="32"/>
  <c r="J18" i="32" s="1"/>
  <c r="L18" i="32" s="1"/>
  <c r="N18" i="32" s="1"/>
  <c r="K18" i="32"/>
  <c r="L12" i="32"/>
  <c r="J6" i="32"/>
  <c r="L6" i="32" s="1"/>
  <c r="N37" i="31"/>
  <c r="N34" i="31"/>
  <c r="N31" i="31"/>
  <c r="N25" i="31"/>
  <c r="J22" i="31"/>
  <c r="L22" i="31" s="1"/>
  <c r="N22" i="31" s="1"/>
  <c r="K19" i="31"/>
  <c r="K18" i="31"/>
  <c r="J18" i="31"/>
  <c r="L18" i="31" s="1"/>
  <c r="N18" i="31" s="1"/>
  <c r="L12" i="31"/>
  <c r="L6" i="31"/>
  <c r="M9" i="31" s="1"/>
  <c r="J6" i="31"/>
  <c r="N37" i="30"/>
  <c r="N34" i="30"/>
  <c r="N31" i="30"/>
  <c r="N28" i="30"/>
  <c r="N25" i="30"/>
  <c r="J22" i="30"/>
  <c r="L22" i="30" s="1"/>
  <c r="N22" i="30" s="1"/>
  <c r="K19" i="30"/>
  <c r="K18" i="30"/>
  <c r="L12" i="30"/>
  <c r="M14" i="30" s="1"/>
  <c r="J6" i="30"/>
  <c r="L6" i="30" s="1"/>
  <c r="M9" i="30" s="1"/>
  <c r="N37" i="29"/>
  <c r="N34" i="29"/>
  <c r="N31" i="29"/>
  <c r="N25" i="29"/>
  <c r="J22" i="29"/>
  <c r="L22" i="29" s="1"/>
  <c r="N22" i="29" s="1"/>
  <c r="K19" i="29"/>
  <c r="K18" i="29"/>
  <c r="J18" i="29"/>
  <c r="L18" i="29" s="1"/>
  <c r="N18" i="29" s="1"/>
  <c r="L12" i="29"/>
  <c r="L6" i="29"/>
  <c r="M9" i="29" s="1"/>
  <c r="J6" i="29"/>
  <c r="N37" i="28"/>
  <c r="N34" i="28"/>
  <c r="N31" i="28"/>
  <c r="N25" i="28"/>
  <c r="J22" i="28"/>
  <c r="L22" i="28" s="1"/>
  <c r="N22" i="28" s="1"/>
  <c r="K19" i="28"/>
  <c r="K18" i="28"/>
  <c r="J18" i="28"/>
  <c r="L18" i="28" s="1"/>
  <c r="N18" i="28" s="1"/>
  <c r="L12" i="28"/>
  <c r="J6" i="28"/>
  <c r="L6" i="28" s="1"/>
  <c r="N37" i="27"/>
  <c r="N34" i="27"/>
  <c r="N31" i="27"/>
  <c r="N25" i="27"/>
  <c r="J22" i="27"/>
  <c r="L22" i="27" s="1"/>
  <c r="N22" i="27" s="1"/>
  <c r="K19" i="27"/>
  <c r="K18" i="27"/>
  <c r="J18" i="27" s="1"/>
  <c r="L18" i="27" s="1"/>
  <c r="N18" i="27" s="1"/>
  <c r="L12" i="27"/>
  <c r="J6" i="27"/>
  <c r="L6" i="27" s="1"/>
  <c r="J18" i="30" l="1"/>
  <c r="L18" i="30" s="1"/>
  <c r="N18" i="30" s="1"/>
  <c r="L39" i="32"/>
  <c r="M9" i="32"/>
  <c r="L39" i="31"/>
  <c r="L39" i="29"/>
  <c r="M9" i="28"/>
  <c r="L39" i="28"/>
  <c r="L39" i="27"/>
  <c r="M9" i="27"/>
  <c r="L39" i="30" l="1"/>
  <c r="N37" i="16"/>
  <c r="C25" i="15" s="1"/>
  <c r="F25" i="15" s="1"/>
  <c r="N34" i="16"/>
  <c r="C22" i="15" s="1"/>
  <c r="F22" i="15" s="1"/>
  <c r="N31" i="16"/>
  <c r="C19" i="15" s="1"/>
  <c r="N28" i="16"/>
  <c r="C16" i="15" s="1"/>
  <c r="F16" i="15" s="1"/>
  <c r="N25" i="16"/>
  <c r="C13" i="15" s="1"/>
  <c r="J22" i="16"/>
  <c r="L22" i="16" s="1"/>
  <c r="N22" i="16" s="1"/>
  <c r="C10" i="15" s="1"/>
  <c r="K19" i="16"/>
  <c r="K18" i="16"/>
  <c r="L12" i="16"/>
  <c r="M13" i="16" s="1"/>
  <c r="C4" i="15" s="1"/>
  <c r="J6" i="16"/>
  <c r="L6" i="16" s="1"/>
  <c r="M9" i="16" s="1"/>
  <c r="C3" i="15" s="1"/>
  <c r="J18" i="16" l="1"/>
  <c r="L18" i="16" s="1"/>
  <c r="N18" i="16" s="1"/>
  <c r="C7" i="15" s="1"/>
  <c r="L39" i="16" l="1"/>
  <c r="F13" i="15"/>
  <c r="F4" i="15"/>
  <c r="F3" i="15"/>
  <c r="F7" i="15" l="1"/>
  <c r="F19" i="15" l="1"/>
  <c r="F10" i="15"/>
  <c r="F28" i="15" l="1"/>
</calcChain>
</file>

<file path=xl/sharedStrings.xml><?xml version="1.0" encoding="utf-8"?>
<sst xmlns="http://schemas.openxmlformats.org/spreadsheetml/2006/main" count="731" uniqueCount="72">
  <si>
    <t>Elementi di valutazione</t>
  </si>
  <si>
    <t>Indicatore/Argomenti di valutazione</t>
  </si>
  <si>
    <t>Condizioni</t>
  </si>
  <si>
    <t>Punteggio</t>
  </si>
  <si>
    <t>OF = oneri finanziari; F = fatturato</t>
  </si>
  <si>
    <t>Mezzi Propri</t>
  </si>
  <si>
    <t>Totale Passivo</t>
  </si>
  <si>
    <t>0,20 ≤ a.1 &lt; 0,25</t>
  </si>
  <si>
    <r>
      <t xml:space="preserve">a.1 </t>
    </r>
    <r>
      <rPr>
        <sz val="9"/>
        <color theme="1"/>
        <rFont val="Calibri"/>
        <family val="2"/>
      </rPr>
      <t xml:space="preserve">≥ </t>
    </r>
    <r>
      <rPr>
        <sz val="9"/>
        <color theme="1"/>
        <rFont val="Calibri"/>
        <family val="2"/>
        <scheme val="minor"/>
      </rPr>
      <t>0,25</t>
    </r>
  </si>
  <si>
    <t>Numero occupati</t>
  </si>
  <si>
    <t>Numeri occupati qualificati di sesso maschile</t>
  </si>
  <si>
    <t>Costo del progetto</t>
  </si>
  <si>
    <t>Contributo pubblico</t>
  </si>
  <si>
    <t>(Costo dei Servizi di consulenza resi da organismi di ricerca e diffusione della conoscenza pubblici o privati /costo complessivo del progetto) = d</t>
  </si>
  <si>
    <t>Costo dei Servizi di consulenza</t>
  </si>
  <si>
    <t>costo complessivo del progetto</t>
  </si>
  <si>
    <t>SI / NO</t>
  </si>
  <si>
    <t>SI</t>
  </si>
  <si>
    <t>NO</t>
  </si>
  <si>
    <t xml:space="preserve">Viene assegnato un punteggio alle imprese  a prevalente composizione femminile </t>
  </si>
  <si>
    <t>N.B. Compilare soltanto le celle colorate in azzurro</t>
  </si>
  <si>
    <t xml:space="preserve">Viene assegnato rispettivamente un punteggio pari a: 
- 1,5 se trattasi piccola/micro impresa;
- 1 se trattasi di media impresa;
- 0,5 se trattasi di grande impresa;
per ogni unità di personale con le caratteristiche sopra richiamate. 
Il punteggio viene elevato rispettivamente a: 
- 2 se trattasi piccola/micro impresa;
- 1,5 se trattasi di media impresa;
- 1 se trattasi di grande impresa;
se il lavoratore è di sesso femminile. </t>
  </si>
  <si>
    <t>MEDIA IMPRESA</t>
  </si>
  <si>
    <t>GRANDE IMPRESA</t>
  </si>
  <si>
    <t>MICRO/PICCOLA IMPRESA</t>
  </si>
  <si>
    <t>Numeri occupati qualificati di sesso femminile</t>
  </si>
  <si>
    <t>OCCUPATI SESSO MASCHILE/FEMMINILE</t>
  </si>
  <si>
    <t>DIMENSIONE IMPRESA</t>
  </si>
  <si>
    <t>TOTALE DELL'INDICE DI PRIORITA' ATTRIBUITO AL PROGETTO DI RICERCA INDUSTRIALE &amp; SVILUPPO SPERIMENTALE</t>
  </si>
  <si>
    <t>DENOMINAZIONE IMPRESA</t>
  </si>
  <si>
    <t>P. IVA</t>
  </si>
  <si>
    <t>a.1 Indipendenza finanziaria</t>
  </si>
  <si>
    <t>a.2 Sostenibilità economica</t>
  </si>
  <si>
    <t xml:space="preserve">a. Solidità patrimoniale e finanziaria </t>
  </si>
  <si>
    <t>b. Occupazione di personale altamente qualificato</t>
  </si>
  <si>
    <t>TOTALE DELL'INDICE DI PRIORITA' ATTRIBUITO AL PROGETTO COLLABORATIVO DI R&amp;S</t>
  </si>
  <si>
    <t>Costo complessivo Progetto collaborativo di R&amp;S</t>
  </si>
  <si>
    <t>Valore ponderazione</t>
  </si>
  <si>
    <r>
      <t xml:space="preserve">a.1 Indipendenza finanziaria: MP/P
</t>
    </r>
    <r>
      <rPr>
        <sz val="10"/>
        <color theme="1"/>
        <rFont val="Calibri"/>
        <family val="2"/>
        <scheme val="minor"/>
      </rPr>
      <t xml:space="preserve">MP = mezzi propri
P = totale passivo
</t>
    </r>
    <r>
      <rPr>
        <i/>
        <sz val="10"/>
        <color theme="1"/>
        <rFont val="Calibri"/>
        <family val="2"/>
        <scheme val="minor"/>
      </rPr>
      <t>(max punti 20)</t>
    </r>
  </si>
  <si>
    <r>
      <t xml:space="preserve">a.2 Sostenibilità economica:
</t>
    </r>
    <r>
      <rPr>
        <sz val="10"/>
        <color theme="1"/>
        <rFont val="Calibri"/>
        <family val="2"/>
        <scheme val="minor"/>
      </rPr>
      <t xml:space="preserve">MP = mezzi propri
CP = Costo del progetto
I = Contributo pubblico
</t>
    </r>
    <r>
      <rPr>
        <i/>
        <sz val="10"/>
        <color theme="1"/>
        <rFont val="Calibri"/>
        <family val="2"/>
        <scheme val="minor"/>
      </rPr>
      <t>(max punti 20)</t>
    </r>
  </si>
  <si>
    <r>
      <t xml:space="preserve">a. Solidità patrimoniale e finanziaria
</t>
    </r>
    <r>
      <rPr>
        <b/>
        <i/>
        <sz val="10"/>
        <color theme="1"/>
        <rFont val="Calibri"/>
        <family val="2"/>
        <scheme val="minor"/>
      </rPr>
      <t>(max punti 40)</t>
    </r>
  </si>
  <si>
    <t>a.1&lt; 0,08</t>
  </si>
  <si>
    <t>0,08≤ a.1 &lt; 0,12</t>
  </si>
  <si>
    <t>0,12 ≤ a.1&lt;0,16</t>
  </si>
  <si>
    <t>0,16 ≤ a.1 &lt; 0,20</t>
  </si>
  <si>
    <r>
      <t xml:space="preserve">b. Occupazione di personale altamente qualificato
</t>
    </r>
    <r>
      <rPr>
        <b/>
        <i/>
        <sz val="10"/>
        <color theme="1"/>
        <rFont val="Calibri"/>
        <family val="2"/>
        <scheme val="minor"/>
      </rPr>
      <t>(max 25 punti)</t>
    </r>
  </si>
  <si>
    <r>
      <t xml:space="preserve">c. Collaborazione con organismi di ricerca e diffusione della conoscenza pubblici o privati 
</t>
    </r>
    <r>
      <rPr>
        <b/>
        <i/>
        <sz val="10"/>
        <color theme="1"/>
        <rFont val="Calibri"/>
        <family val="2"/>
        <scheme val="minor"/>
      </rPr>
      <t xml:space="preserve">(punti 10) </t>
    </r>
  </si>
  <si>
    <t>d ≥ 0,20</t>
  </si>
  <si>
    <t>Impresa in possesso di certificazione ambientale di processo e/o di prodotto</t>
  </si>
  <si>
    <t xml:space="preserve">Impresa a prevalente composizione femminile </t>
  </si>
  <si>
    <t>e. Sostenibilità ambientale</t>
  </si>
  <si>
    <t xml:space="preserve">c. Collaborazione con organismi di ricerca e diffusione della conoscenza pubblici o privati </t>
  </si>
  <si>
    <t>d. Brevettabilità del Progetto</t>
  </si>
  <si>
    <t>f.  Impatto di genere: impresa a prevalente composizione femminile</t>
  </si>
  <si>
    <t>L’indice di priorità da attribuire al Progetto collaborativo di R&amp;S si determina effettuando la media dei valori ottenuti da ciascuna impresa sui suddetti singoli elementi ponderata alla quota di costo sostenuto dalla stessa per la realizzazione dell’intero Progetto collaborativo di R&amp;S e rappresentata dal costo complessivo del proprio progetto di ricerca industriale &amp; sviluppo sperimentale.</t>
  </si>
  <si>
    <t xml:space="preserve">Viene assegnato un punteggio alle imprese che sono già in possesso di certificazione ambientale di processo e/o di prodotto </t>
  </si>
  <si>
    <t>Impresa che dimostri l'ottenimento di brevetto o di altro diritto di proprietà industriale ovvero la presentazione della relativa domanda</t>
  </si>
  <si>
    <t>Viene assegnato un punteggio ad un Progetto di R&amp;S presentato congiuntamente ad altri Progetti di R&amp;S da parte di una rete di imprese</t>
  </si>
  <si>
    <t>Progetto di R&amp;S presentato congiuntamente ad altri Progetti di R&amp;S da parte di una rete di imprese</t>
  </si>
  <si>
    <t>h.   Progetto di R&amp;S presentato congiuntamente ad altri Progetti di R&amp;S da parte di una rete di imprese</t>
  </si>
  <si>
    <t xml:space="preserve">  MP &lt; CP-I</t>
  </si>
  <si>
    <t xml:space="preserve">  MP = CP-I</t>
  </si>
  <si>
    <t>MP&gt; CP-I</t>
  </si>
  <si>
    <t>Viene assegnato un punteggio ai Progetti di R&amp;S afferenti l'ambito dei biomateriali o dei materiali nanostrutturati e dispositivi basati su di essi</t>
  </si>
  <si>
    <t>Progetto di R&amp;S afferente l'ambito dei biomateriali o dei materiali nanostrutturati e dispositivi basati su di essi</t>
  </si>
  <si>
    <t>g.   Progetti di R&amp;S afferenti l'ambito dei biomateriali o dei materiali nanostrutturati e dispositivi basati su di essi</t>
  </si>
  <si>
    <r>
      <t xml:space="preserve">d. Brevettabilità del Progetto
</t>
    </r>
    <r>
      <rPr>
        <b/>
        <i/>
        <sz val="10"/>
        <color theme="1"/>
        <rFont val="Calibri"/>
        <family val="2"/>
        <scheme val="minor"/>
      </rPr>
      <t>(max 6 punti)</t>
    </r>
  </si>
  <si>
    <r>
      <t xml:space="preserve">e. Sostenibilità ambientale
</t>
    </r>
    <r>
      <rPr>
        <b/>
        <i/>
        <sz val="10"/>
        <color theme="1"/>
        <rFont val="Calibri"/>
        <family val="2"/>
        <scheme val="minor"/>
      </rPr>
      <t>(punti 4)</t>
    </r>
  </si>
  <si>
    <r>
      <t xml:space="preserve">f.  Impatto di genere: impresa a prevalente composizione femminile 
</t>
    </r>
    <r>
      <rPr>
        <b/>
        <i/>
        <sz val="10"/>
        <color theme="1"/>
        <rFont val="Calibri"/>
        <family val="2"/>
        <scheme val="minor"/>
      </rPr>
      <t xml:space="preserve">(punti 4) </t>
    </r>
  </si>
  <si>
    <r>
      <t xml:space="preserve">g.   Progetti di R&amp;S afferenti l'ambito dei biomateriali o dei materiali nanostrutturati e dispositivi basati su di essi
</t>
    </r>
    <r>
      <rPr>
        <b/>
        <i/>
        <sz val="10"/>
        <color theme="1"/>
        <rFont val="Calibri"/>
        <family val="2"/>
        <scheme val="minor"/>
      </rPr>
      <t xml:space="preserve">(punti 5) </t>
    </r>
  </si>
  <si>
    <r>
      <t xml:space="preserve">h.   Progetto di R&amp;S presentato congiuntamente ad altri Progetti di R&amp;S da parte di una rete di imprese
</t>
    </r>
    <r>
      <rPr>
        <b/>
        <i/>
        <sz val="10"/>
        <color theme="1"/>
        <rFont val="Calibri"/>
        <family val="2"/>
        <scheme val="minor"/>
      </rPr>
      <t xml:space="preserve">(punti 6) </t>
    </r>
  </si>
  <si>
    <t>Viene assegnato un punteggio all’impresa che dimostri che per il Progetto di R&amp;S proposto si arrivi all'ottenimento di un brevetto nazionale, europeo o internazionale o di altro diritto di proprietà industriale ovvero alla presentazione di una relativa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</si>
</sst>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5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4" fillId="0" borderId="31" xfId="0" applyNumberFormat="1" applyFont="1" applyBorder="1" applyAlignment="1" applyProtection="1">
      <alignment horizontal="center" vertical="center" wrapText="1"/>
      <protection hidden="1"/>
    </xf>
    <xf numFmtId="164" fontId="12" fillId="0" borderId="31" xfId="1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 indent="2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2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 wrapText="1"/>
      <protection hidden="1"/>
    </xf>
    <xf numFmtId="2" fontId="14" fillId="0" borderId="4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164" fontId="9" fillId="0" borderId="0" xfId="1" applyFont="1" applyBorder="1" applyAlignment="1" applyProtection="1">
      <alignment horizontal="center" vertical="center" wrapText="1"/>
      <protection hidden="1"/>
    </xf>
    <xf numFmtId="44" fontId="9" fillId="0" borderId="0" xfId="0" applyNumberFormat="1" applyFont="1" applyAlignment="1" applyProtection="1">
      <alignment horizontal="center" vertical="center" wrapText="1"/>
      <protection hidden="1"/>
    </xf>
    <xf numFmtId="44" fontId="3" fillId="0" borderId="0" xfId="0" applyNumberFormat="1" applyFont="1" applyAlignment="1" applyProtection="1">
      <alignment vertical="center" wrapText="1"/>
      <protection hidden="1"/>
    </xf>
    <xf numFmtId="165" fontId="7" fillId="0" borderId="62" xfId="1" applyNumberFormat="1" applyFont="1" applyBorder="1" applyAlignment="1" applyProtection="1">
      <alignment horizontal="center" vertical="center"/>
      <protection hidden="1"/>
    </xf>
    <xf numFmtId="165" fontId="7" fillId="0" borderId="35" xfId="1" applyNumberFormat="1" applyFont="1" applyBorder="1" applyAlignment="1" applyProtection="1">
      <alignment horizontal="center" vertical="center"/>
      <protection hidden="1"/>
    </xf>
    <xf numFmtId="44" fontId="0" fillId="0" borderId="0" xfId="0" applyNumberFormat="1" applyAlignment="1" applyProtection="1">
      <alignment vertical="center"/>
      <protection hidden="1"/>
    </xf>
    <xf numFmtId="165" fontId="18" fillId="0" borderId="47" xfId="1" applyNumberFormat="1" applyFont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2" fontId="10" fillId="0" borderId="44" xfId="0" applyNumberFormat="1" applyFont="1" applyBorder="1" applyAlignment="1" applyProtection="1">
      <alignment vertical="center"/>
      <protection hidden="1"/>
    </xf>
    <xf numFmtId="0" fontId="0" fillId="0" borderId="31" xfId="0" applyBorder="1" applyProtection="1"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165" fontId="7" fillId="0" borderId="0" xfId="1" applyNumberFormat="1" applyFont="1" applyBorder="1" applyAlignment="1" applyProtection="1">
      <alignment horizontal="center" vertical="center"/>
      <protection hidden="1"/>
    </xf>
    <xf numFmtId="164" fontId="20" fillId="0" borderId="0" xfId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44" fontId="15" fillId="0" borderId="0" xfId="0" applyNumberFormat="1" applyFont="1" applyProtection="1">
      <protection hidden="1"/>
    </xf>
    <xf numFmtId="0" fontId="15" fillId="0" borderId="44" xfId="0" applyFont="1" applyBorder="1" applyProtection="1">
      <protection hidden="1"/>
    </xf>
    <xf numFmtId="44" fontId="15" fillId="0" borderId="44" xfId="0" applyNumberFormat="1" applyFont="1" applyBorder="1" applyProtection="1">
      <protection hidden="1"/>
    </xf>
    <xf numFmtId="164" fontId="15" fillId="0" borderId="44" xfId="0" applyNumberFormat="1" applyFont="1" applyBorder="1" applyProtection="1">
      <protection hidden="1"/>
    </xf>
    <xf numFmtId="0" fontId="21" fillId="0" borderId="0" xfId="0" applyFont="1" applyProtection="1">
      <protection hidden="1"/>
    </xf>
    <xf numFmtId="164" fontId="15" fillId="0" borderId="0" xfId="0" applyNumberFormat="1" applyFont="1" applyProtection="1">
      <protection hidden="1"/>
    </xf>
    <xf numFmtId="164" fontId="3" fillId="2" borderId="12" xfId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 vertical="center"/>
      <protection locked="0" hidden="1"/>
    </xf>
    <xf numFmtId="0" fontId="3" fillId="2" borderId="41" xfId="0" applyFont="1" applyFill="1" applyBorder="1" applyAlignment="1" applyProtection="1">
      <alignment horizontal="center" vertical="center"/>
      <protection locked="0"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40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 wrapText="1"/>
      <protection hidden="1"/>
    </xf>
    <xf numFmtId="2" fontId="4" fillId="0" borderId="31" xfId="0" applyNumberFormat="1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64" fontId="3" fillId="2" borderId="2" xfId="1" applyFont="1" applyFill="1" applyBorder="1" applyAlignment="1" applyProtection="1">
      <alignment horizontal="center" vertical="center" wrapText="1"/>
      <protection locked="0" hidden="1"/>
    </xf>
    <xf numFmtId="164" fontId="3" fillId="2" borderId="3" xfId="1" applyFont="1" applyFill="1" applyBorder="1" applyAlignment="1" applyProtection="1">
      <alignment horizontal="center" vertical="center" wrapText="1"/>
      <protection locked="0" hidden="1"/>
    </xf>
    <xf numFmtId="164" fontId="3" fillId="2" borderId="13" xfId="1" applyFont="1" applyFill="1" applyBorder="1" applyAlignment="1" applyProtection="1">
      <alignment horizontal="center" vertical="center" wrapText="1"/>
      <protection locked="0" hidden="1"/>
    </xf>
    <xf numFmtId="164" fontId="12" fillId="0" borderId="31" xfId="1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7" fillId="2" borderId="51" xfId="0" applyFont="1" applyFill="1" applyBorder="1" applyAlignment="1" applyProtection="1">
      <alignment horizontal="center" vertical="center"/>
      <protection locked="0" hidden="1"/>
    </xf>
    <xf numFmtId="0" fontId="7" fillId="2" borderId="52" xfId="0" applyFont="1" applyFill="1" applyBorder="1" applyAlignment="1" applyProtection="1">
      <alignment horizontal="center" vertical="center"/>
      <protection locked="0" hidden="1"/>
    </xf>
    <xf numFmtId="0" fontId="7" fillId="2" borderId="53" xfId="0" applyFont="1" applyFill="1" applyBorder="1" applyAlignment="1" applyProtection="1">
      <alignment horizontal="center" vertical="center"/>
      <protection locked="0" hidden="1"/>
    </xf>
    <xf numFmtId="49" fontId="0" fillId="2" borderId="51" xfId="0" applyNumberFormat="1" applyFill="1" applyBorder="1" applyAlignment="1" applyProtection="1">
      <alignment horizontal="center" vertical="center"/>
      <protection locked="0" hidden="1"/>
    </xf>
    <xf numFmtId="49" fontId="0" fillId="2" borderId="53" xfId="0" applyNumberFormat="1" applyFill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3" fillId="2" borderId="27" xfId="1" applyFont="1" applyFill="1" applyBorder="1" applyAlignment="1" applyProtection="1">
      <alignment horizontal="center" vertical="center" wrapText="1"/>
      <protection locked="0"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C365-E900-406D-A7FC-CCBB69D0635E}">
  <dimension ref="A1:N41"/>
  <sheetViews>
    <sheetView topLeftCell="A16" zoomScale="90" zoomScaleNormal="90" workbookViewId="0">
      <selection activeCell="F22" sqref="F22:G22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3">
        <f>L12*F12</f>
        <v>0</v>
      </c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4">
        <f>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75.75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4VJyR1Es0TsHScE2mCncCVcfDXFd1LTk7xt7cE4tdvIMH8XBPUS4no1ubbScWYafGW/RTsbvOnHwQYw6jbCt/w==" saltValue="X6QD9U1lN+SsrYevnvKBuw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G18:G19" xr:uid="{C943E409-4A06-49D9-A382-0838054BE222}">
      <formula1>$M$16:$M$18</formula1>
    </dataValidation>
    <dataValidation type="list" allowBlank="1" showInputMessage="1" showErrorMessage="1" sqref="H28:I28 H31:I31 H34:I34 H37:I37" xr:uid="{FEF977C9-1C28-40C1-ADC6-C8F82C2C091E}">
      <formula1>$J$30:$J$31</formula1>
    </dataValidation>
    <dataValidation type="list" allowBlank="1" showInputMessage="1" showErrorMessage="1" sqref="H25:I25" xr:uid="{91E72F4F-1374-4D87-80B0-15B9F436F561}">
      <formula1>$J$24:$J$25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&amp;LAVVISO RICERCA 2023&amp;RAllegato 8b) Dichiarazione indice di priorità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C142-A319-4C1F-9F55-50848FF7CDFE}">
  <dimension ref="A1:N41"/>
  <sheetViews>
    <sheetView topLeftCell="A22" zoomScaleNormal="100" workbookViewId="0">
      <selection activeCell="F22" sqref="F22:G22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3">
        <f>L12*F12</f>
        <v>0</v>
      </c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4">
        <f>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79.5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r2sGVrW762RF05tJs31wntUe58HSRYYJ7qTsQBrqq0EM/nGVCPsx1KdbZWP9uI9vOlwJf8ieq/aSt8jEGwIkzA==" saltValue="32I5QdLlkpC1T0knqDoDAA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9D6E0F96-198F-485D-94EC-98AD64D6155C}">
      <formula1>$J$24:$J$25</formula1>
    </dataValidation>
    <dataValidation type="list" allowBlank="1" showInputMessage="1" showErrorMessage="1" sqref="H28:I28 H31:I31 H34:I34 H37:I37" xr:uid="{5ED349C6-0F5F-464D-B01F-59A52CD0A7C7}">
      <formula1>$J$30:$J$31</formula1>
    </dataValidation>
    <dataValidation type="list" allowBlank="1" showInputMessage="1" showErrorMessage="1" sqref="G18:G19" xr:uid="{12ED4301-3E15-4641-9086-16D25338DE6A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  <colBreaks count="2" manualBreakCount="2">
    <brk id="12" max="40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1BF6-7F87-4F48-8BE0-171DBD6F9F90}">
  <dimension ref="A1:N41"/>
  <sheetViews>
    <sheetView topLeftCell="A20" zoomScaleNormal="100" workbookViewId="0">
      <selection activeCell="F23" sqref="F23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2"/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3">
        <f>L12*F12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  <c r="M15" s="76">
        <f>F12</f>
        <v>0</v>
      </c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79.5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UL6qhAyP2sEZRZ0AC7dI7wuamnJUJoLrmZHpOKIArHMYaJKAtF36yBSh3SlXVOVzkHqmlDObiVSyyYzNJcyyAw==" saltValue="xpdGoJPmmQ9vlID2yvahHQ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20E2A6AA-9AB9-4E77-926C-F00CFECBD52A}">
      <formula1>$J$24:$J$25</formula1>
    </dataValidation>
    <dataValidation type="list" allowBlank="1" showInputMessage="1" showErrorMessage="1" sqref="H28:I28 H31:I31 H34:I34 H37:I37" xr:uid="{A7759222-32F3-4744-8B24-9422313E33E0}">
      <formula1>$J$30:$J$31</formula1>
    </dataValidation>
    <dataValidation type="list" allowBlank="1" showInputMessage="1" showErrorMessage="1" sqref="G18:G19" xr:uid="{BF664396-9A9A-46FE-A14E-93491D3B3680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E6CA-65E1-49E2-B9FE-137680389B93}">
  <dimension ref="A1:N41"/>
  <sheetViews>
    <sheetView tabSelected="1" topLeftCell="A21" zoomScaleNormal="100" workbookViewId="0">
      <selection activeCell="H22" sqref="H22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2"/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3">
        <f>L12*F12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  <c r="M15" s="76">
        <f>F12</f>
        <v>0</v>
      </c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81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24XUCDrhbvnYa2zKvEIE7knil7RYXWnlo/uS23N7R1/d5xOpMijzuDIDejQ6Gh5jmGsvjkWfTyHLykXDi3kPug==" saltValue="AFtfgpg5iNgbBrdGah7rqw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1F4A3F36-D437-4F7F-8D36-7C9AD54ABF86}">
      <formula1>$J$24:$J$25</formula1>
    </dataValidation>
    <dataValidation type="list" allowBlank="1" showInputMessage="1" showErrorMessage="1" sqref="H28:I28 H31:I31 H34:I34 H37:I37" xr:uid="{2D313432-46E0-4E81-87F6-75781CD7066B}">
      <formula1>$J$30:$J$31</formula1>
    </dataValidation>
    <dataValidation type="list" allowBlank="1" showInputMessage="1" showErrorMessage="1" sqref="G18:G19" xr:uid="{BD806E10-7A82-4713-A1A7-4AF26E4B140A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F11A-9067-42A8-AF06-1CE5B254F838}">
  <dimension ref="A1:N41"/>
  <sheetViews>
    <sheetView topLeftCell="A20" zoomScaleNormal="100" workbookViewId="0">
      <selection activeCell="F22" sqref="F22:G22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2"/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3">
        <f>L12*F12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  <c r="M15" s="76">
        <f>F12</f>
        <v>0</v>
      </c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79.5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SNjtZs4Yh7s1LjyQJ2E2W0UO3TMcySer56Ed/dJZq2vKPJG/0ej3kz31bOYh4L5AlC+x1HZDx/8ZmuqsRdQ6Ew==" saltValue="ITLvoTPs/nbK6xUEThPfGg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3B3581DE-3278-43EE-AAFB-596813A18A75}">
      <formula1>$J$24:$J$25</formula1>
    </dataValidation>
    <dataValidation type="list" allowBlank="1" showInputMessage="1" showErrorMessage="1" sqref="H28:I28 H31:I31 H34:I34 H37:I37" xr:uid="{6E943414-6C93-4627-B3A2-659D51A2BC39}">
      <formula1>$J$30:$J$31</formula1>
    </dataValidation>
    <dataValidation type="list" allowBlank="1" showInputMessage="1" showErrorMessage="1" sqref="G18:G19" xr:uid="{DEF32808-B0DB-4004-A85E-CB71FB9395DC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1468-66F3-49FE-8D42-CBDF279E9940}">
  <dimension ref="A1:N41"/>
  <sheetViews>
    <sheetView topLeftCell="A18" zoomScaleNormal="100" workbookViewId="0">
      <selection activeCell="F22" sqref="F22:G22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2"/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3">
        <f>L12*F12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  <c r="M15" s="76">
        <f>F12</f>
        <v>0</v>
      </c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81.75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LhtEfSIx66kAtMZ/jgukiYyiBki8i5LEOYYFgrn3bUPIkddwP8c1nxvhjtv4ngJ12+Y7/n5ArOQp4KlNaai/ZQ==" saltValue="jKeHGCxEKYT8p7xeoi8y5g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977A12E1-34FB-4F1A-89A3-74610C6137E5}">
      <formula1>$J$24:$J$25</formula1>
    </dataValidation>
    <dataValidation type="list" allowBlank="1" showInputMessage="1" showErrorMessage="1" sqref="H28:I28 H31:I31 H34:I34 H37:I37" xr:uid="{7117B77B-0533-4F97-9E20-CB5DFB78A004}">
      <formula1>$J$30:$J$31</formula1>
    </dataValidation>
    <dataValidation type="list" allowBlank="1" showInputMessage="1" showErrorMessage="1" sqref="G18:G19" xr:uid="{32085585-2323-408F-B04E-8EF4DF0476DE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EE07-EC62-45AD-A680-9041C713EDFC}">
  <dimension ref="A1:N41"/>
  <sheetViews>
    <sheetView topLeftCell="A21" zoomScaleNormal="100" workbookViewId="0">
      <selection activeCell="E23" sqref="E23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31" customWidth="1"/>
    <col min="14" max="14" width="8.88671875" style="31"/>
    <col min="15" max="16384" width="8.88671875" style="12"/>
  </cols>
  <sheetData>
    <row r="1" spans="1:14" s="41" customFormat="1" ht="38.25" customHeight="1" thickBot="1" x14ac:dyDescent="0.35">
      <c r="A1" s="40" t="s">
        <v>29</v>
      </c>
      <c r="B1" s="141"/>
      <c r="C1" s="142"/>
      <c r="D1" s="143"/>
      <c r="F1" s="42" t="s">
        <v>30</v>
      </c>
      <c r="G1" s="144"/>
      <c r="H1" s="145"/>
      <c r="M1" s="70"/>
      <c r="N1" s="70"/>
    </row>
    <row r="2" spans="1:14" ht="27" customHeight="1" x14ac:dyDescent="0.3">
      <c r="A2" s="38"/>
      <c r="B2" s="39"/>
      <c r="C2" s="39"/>
      <c r="D2" s="39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88" t="s">
        <v>2</v>
      </c>
      <c r="I5" s="91"/>
      <c r="J5" s="17"/>
      <c r="K5" s="17"/>
      <c r="L5" s="18" t="s">
        <v>3</v>
      </c>
    </row>
    <row r="6" spans="1:14" x14ac:dyDescent="0.3">
      <c r="A6" s="146" t="s">
        <v>40</v>
      </c>
      <c r="B6" s="148" t="s">
        <v>38</v>
      </c>
      <c r="C6" s="136"/>
      <c r="D6" s="136"/>
      <c r="E6" s="133"/>
      <c r="F6" s="133"/>
      <c r="G6" s="117"/>
      <c r="H6" s="1" t="s">
        <v>41</v>
      </c>
      <c r="I6" s="9">
        <v>4</v>
      </c>
      <c r="J6" s="126">
        <f>IF(C6&lt;&gt;0,C6/D6,0)</f>
        <v>0</v>
      </c>
      <c r="K6" s="7"/>
      <c r="L6" s="127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146"/>
      <c r="B7" s="148"/>
      <c r="C7" s="137"/>
      <c r="D7" s="137"/>
      <c r="E7" s="134"/>
      <c r="F7" s="134"/>
      <c r="G7" s="151"/>
      <c r="H7" s="1" t="s">
        <v>42</v>
      </c>
      <c r="I7" s="9">
        <v>8</v>
      </c>
      <c r="J7" s="126"/>
      <c r="K7" s="7"/>
      <c r="L7" s="128"/>
    </row>
    <row r="8" spans="1:14" x14ac:dyDescent="0.3">
      <c r="A8" s="146"/>
      <c r="B8" s="148"/>
      <c r="C8" s="137"/>
      <c r="D8" s="137"/>
      <c r="E8" s="134"/>
      <c r="F8" s="134"/>
      <c r="G8" s="151"/>
      <c r="H8" s="1" t="s">
        <v>43</v>
      </c>
      <c r="I8" s="9">
        <v>12</v>
      </c>
      <c r="J8" s="126"/>
      <c r="K8" s="7"/>
      <c r="L8" s="128"/>
    </row>
    <row r="9" spans="1:14" x14ac:dyDescent="0.3">
      <c r="A9" s="146"/>
      <c r="B9" s="148"/>
      <c r="C9" s="137"/>
      <c r="D9" s="137"/>
      <c r="E9" s="134"/>
      <c r="F9" s="134"/>
      <c r="G9" s="151"/>
      <c r="H9" s="1" t="s">
        <v>44</v>
      </c>
      <c r="I9" s="9">
        <v>15</v>
      </c>
      <c r="J9" s="126"/>
      <c r="K9" s="7"/>
      <c r="L9" s="128"/>
      <c r="M9" s="71">
        <f>L6*F12</f>
        <v>0</v>
      </c>
    </row>
    <row r="10" spans="1:14" x14ac:dyDescent="0.3">
      <c r="A10" s="146"/>
      <c r="B10" s="148"/>
      <c r="C10" s="137"/>
      <c r="D10" s="137"/>
      <c r="E10" s="134"/>
      <c r="F10" s="134"/>
      <c r="G10" s="151"/>
      <c r="H10" s="1" t="s">
        <v>7</v>
      </c>
      <c r="I10" s="9">
        <v>18</v>
      </c>
      <c r="J10" s="126"/>
      <c r="K10" s="7"/>
      <c r="L10" s="128"/>
    </row>
    <row r="11" spans="1:14" x14ac:dyDescent="0.3">
      <c r="A11" s="146"/>
      <c r="B11" s="148"/>
      <c r="C11" s="149"/>
      <c r="D11" s="149"/>
      <c r="E11" s="150"/>
      <c r="F11" s="150"/>
      <c r="G11" s="130"/>
      <c r="H11" s="1" t="s">
        <v>8</v>
      </c>
      <c r="I11" s="9">
        <v>20</v>
      </c>
      <c r="J11" s="126"/>
      <c r="K11" s="7"/>
      <c r="L11" s="129"/>
    </row>
    <row r="12" spans="1:14" ht="27" customHeight="1" x14ac:dyDescent="0.3">
      <c r="A12" s="146"/>
      <c r="B12" s="130" t="s">
        <v>39</v>
      </c>
      <c r="C12" s="115"/>
      <c r="D12" s="133"/>
      <c r="E12" s="136"/>
      <c r="F12" s="136"/>
      <c r="G12" s="136"/>
      <c r="H12" s="5" t="s">
        <v>60</v>
      </c>
      <c r="I12" s="10">
        <v>0</v>
      </c>
      <c r="J12" s="139"/>
      <c r="K12" s="8"/>
      <c r="L12" s="128" t="str">
        <f>IF(AND(E12&lt;&gt;0,E12&lt;F12-G12),"0",IF(AND(E12&lt;&gt;0,E12=F12-G12),"10",IF(AND(E12&lt;&gt;0,E12&gt;F12-G12),"20",IF(AND(E12=""),"0"))))</f>
        <v>0</v>
      </c>
      <c r="M12" s="72"/>
    </row>
    <row r="13" spans="1:14" ht="27" customHeight="1" x14ac:dyDescent="0.3">
      <c r="A13" s="146"/>
      <c r="B13" s="131" t="s">
        <v>4</v>
      </c>
      <c r="C13" s="132"/>
      <c r="D13" s="134"/>
      <c r="E13" s="137"/>
      <c r="F13" s="137"/>
      <c r="G13" s="137"/>
      <c r="H13" s="1" t="s">
        <v>61</v>
      </c>
      <c r="I13" s="9">
        <v>10</v>
      </c>
      <c r="J13" s="139"/>
      <c r="K13" s="8"/>
      <c r="L13" s="128"/>
      <c r="M13" s="72"/>
    </row>
    <row r="14" spans="1:14" ht="27" customHeight="1" thickBot="1" x14ac:dyDescent="0.35">
      <c r="A14" s="147"/>
      <c r="B14" s="80"/>
      <c r="C14" s="118"/>
      <c r="D14" s="135"/>
      <c r="E14" s="138"/>
      <c r="F14" s="138"/>
      <c r="G14" s="138"/>
      <c r="H14" s="2" t="s">
        <v>62</v>
      </c>
      <c r="I14" s="11">
        <v>20</v>
      </c>
      <c r="J14" s="139"/>
      <c r="K14" s="8"/>
      <c r="L14" s="140"/>
      <c r="M14" s="73">
        <f>L12*F12</f>
        <v>0</v>
      </c>
    </row>
    <row r="15" spans="1:14" ht="40.5" customHeight="1" thickBot="1" x14ac:dyDescent="0.35">
      <c r="A15" s="19"/>
      <c r="B15" s="19"/>
      <c r="C15" s="19"/>
      <c r="D15" s="19"/>
      <c r="E15" s="19"/>
      <c r="F15" s="19"/>
      <c r="G15" s="19"/>
      <c r="H15" s="4"/>
      <c r="I15" s="4"/>
      <c r="J15" s="4"/>
      <c r="K15" s="4"/>
      <c r="L15" s="3"/>
      <c r="M15" s="76">
        <f>F12</f>
        <v>0</v>
      </c>
    </row>
    <row r="16" spans="1:14" ht="47.25" customHeight="1" x14ac:dyDescent="0.3">
      <c r="A16" s="100" t="s">
        <v>0</v>
      </c>
      <c r="B16" s="102" t="s">
        <v>1</v>
      </c>
      <c r="C16" s="103"/>
      <c r="D16" s="104"/>
      <c r="E16" s="88" t="s">
        <v>2</v>
      </c>
      <c r="F16" s="89"/>
      <c r="G16" s="89"/>
      <c r="H16" s="102" t="s">
        <v>9</v>
      </c>
      <c r="I16" s="108"/>
      <c r="L16" s="110" t="s">
        <v>3</v>
      </c>
      <c r="M16" s="32" t="s">
        <v>24</v>
      </c>
    </row>
    <row r="17" spans="1:14" ht="31.5" customHeight="1" x14ac:dyDescent="0.3">
      <c r="A17" s="101"/>
      <c r="B17" s="105"/>
      <c r="C17" s="106"/>
      <c r="D17" s="107"/>
      <c r="E17" s="112" t="s">
        <v>26</v>
      </c>
      <c r="F17" s="112"/>
      <c r="G17" s="33" t="s">
        <v>27</v>
      </c>
      <c r="H17" s="105"/>
      <c r="I17" s="109"/>
      <c r="L17" s="111"/>
      <c r="M17" s="32" t="s">
        <v>22</v>
      </c>
    </row>
    <row r="18" spans="1:14" ht="70.2" customHeight="1" x14ac:dyDescent="0.3">
      <c r="A18" s="113" t="s">
        <v>45</v>
      </c>
      <c r="B18" s="115" t="s">
        <v>21</v>
      </c>
      <c r="C18" s="116"/>
      <c r="D18" s="117"/>
      <c r="E18" s="121" t="s">
        <v>10</v>
      </c>
      <c r="F18" s="122"/>
      <c r="G18" s="34"/>
      <c r="H18" s="123"/>
      <c r="I18" s="124"/>
      <c r="J18" s="125">
        <f>K18+K19</f>
        <v>0</v>
      </c>
      <c r="K18" s="21" t="str">
        <f>IF(AND(H18&lt;&gt;"",G18="GRANDE IMPRESA"),(H18*0.5),IF(AND(H18&lt;&gt;"",G18="MEDIA IMPRESA"),(H18*1),IF(AND(H18&lt;&gt;"",G18="MICRO/PICCOLA IMPRESA"),(H18*1.5),"0")))</f>
        <v>0</v>
      </c>
      <c r="L18" s="96">
        <f>IF(AND(J18&lt;=25),(J18),IF(AND(J18&gt;25),"25"))</f>
        <v>0</v>
      </c>
      <c r="M18" s="32" t="s">
        <v>23</v>
      </c>
      <c r="N18" s="71">
        <f>L18*F12</f>
        <v>0</v>
      </c>
    </row>
    <row r="19" spans="1:14" ht="70.2" customHeight="1" thickBot="1" x14ac:dyDescent="0.35">
      <c r="A19" s="114"/>
      <c r="B19" s="118"/>
      <c r="C19" s="119"/>
      <c r="D19" s="120"/>
      <c r="E19" s="98" t="s">
        <v>25</v>
      </c>
      <c r="F19" s="99"/>
      <c r="G19" s="35"/>
      <c r="H19" s="82"/>
      <c r="I19" s="83"/>
      <c r="J19" s="125"/>
      <c r="K19" s="21" t="str">
        <f>IF(AND(H19&lt;&gt;"",G19="GRANDE IMPRESA"),(H19*1),IF(AND(H19&lt;&gt;"",G19="MEDIA IMPRESA"),(H19*1.5),IF(AND(H19&lt;&gt;"",G19="MICRO/PICCOLA IMPRESA"),(H19*2),"0")))</f>
        <v>0</v>
      </c>
      <c r="L19" s="97"/>
    </row>
    <row r="20" spans="1:14" ht="39" customHeight="1" thickBot="1" x14ac:dyDescent="0.35">
      <c r="A20" s="19"/>
      <c r="B20" s="22"/>
      <c r="C20" s="22"/>
      <c r="D20" s="22"/>
      <c r="E20" s="22"/>
      <c r="F20" s="22"/>
      <c r="G20" s="22"/>
      <c r="H20" s="22"/>
      <c r="I20" s="6"/>
      <c r="J20" s="6"/>
      <c r="K20" s="6"/>
      <c r="L20" s="23"/>
    </row>
    <row r="21" spans="1:14" ht="46.8" x14ac:dyDescent="0.3">
      <c r="A21" s="14" t="s">
        <v>0</v>
      </c>
      <c r="B21" s="93" t="s">
        <v>1</v>
      </c>
      <c r="C21" s="93"/>
      <c r="D21" s="93"/>
      <c r="E21" s="93"/>
      <c r="F21" s="24" t="s">
        <v>14</v>
      </c>
      <c r="G21" s="24" t="s">
        <v>15</v>
      </c>
      <c r="H21" s="93" t="s">
        <v>2</v>
      </c>
      <c r="I21" s="94"/>
      <c r="L21" s="20" t="s">
        <v>3</v>
      </c>
    </row>
    <row r="22" spans="1:14" ht="69" customHeight="1" thickBot="1" x14ac:dyDescent="0.35">
      <c r="A22" s="26" t="s">
        <v>46</v>
      </c>
      <c r="B22" s="78" t="s">
        <v>13</v>
      </c>
      <c r="C22" s="79"/>
      <c r="D22" s="79"/>
      <c r="E22" s="80"/>
      <c r="F22" s="77"/>
      <c r="G22" s="77"/>
      <c r="H22" s="25" t="s">
        <v>47</v>
      </c>
      <c r="I22" s="60">
        <v>10</v>
      </c>
      <c r="J22" s="61">
        <f>IF(F22&lt;&gt;0,F22/G22,0)</f>
        <v>0</v>
      </c>
      <c r="K22" s="62"/>
      <c r="L22" s="27">
        <f>IF(AND(J22&lt;0.2),0,IF(AND(J24&gt;=0.2),"10"))</f>
        <v>0</v>
      </c>
      <c r="N22" s="71">
        <f>L22*F12</f>
        <v>0</v>
      </c>
    </row>
    <row r="23" spans="1:14" ht="39" customHeight="1" thickBot="1" x14ac:dyDescent="0.35">
      <c r="A23" s="19"/>
      <c r="B23" s="19"/>
      <c r="C23" s="19"/>
      <c r="D23" s="19"/>
      <c r="E23" s="19"/>
      <c r="F23" s="19"/>
      <c r="G23" s="19"/>
      <c r="H23" s="4"/>
      <c r="I23" s="4"/>
      <c r="J23" s="4"/>
      <c r="K23" s="4"/>
      <c r="L23" s="3"/>
    </row>
    <row r="24" spans="1:14" ht="15.6" x14ac:dyDescent="0.3">
      <c r="A24" s="63" t="s">
        <v>0</v>
      </c>
      <c r="B24" s="95" t="s">
        <v>1</v>
      </c>
      <c r="C24" s="89"/>
      <c r="D24" s="90"/>
      <c r="E24" s="88" t="s">
        <v>2</v>
      </c>
      <c r="F24" s="89"/>
      <c r="G24" s="89"/>
      <c r="H24" s="88" t="s">
        <v>16</v>
      </c>
      <c r="I24" s="91"/>
      <c r="J24" s="64" t="s">
        <v>17</v>
      </c>
      <c r="K24" s="28"/>
      <c r="L24" s="20" t="s">
        <v>3</v>
      </c>
    </row>
    <row r="25" spans="1:14" ht="78" customHeight="1" thickBot="1" x14ac:dyDescent="0.35">
      <c r="A25" s="65" t="s">
        <v>66</v>
      </c>
      <c r="B25" s="92" t="s">
        <v>71</v>
      </c>
      <c r="C25" s="79"/>
      <c r="D25" s="80"/>
      <c r="E25" s="81" t="s">
        <v>56</v>
      </c>
      <c r="F25" s="81"/>
      <c r="G25" s="25">
        <v>6</v>
      </c>
      <c r="H25" s="82"/>
      <c r="I25" s="83"/>
      <c r="J25" s="29" t="s">
        <v>18</v>
      </c>
      <c r="K25" s="29"/>
      <c r="L25" s="27" t="str">
        <f>IF(AND(H25="NO"),"0",IF(AND(H25="SI"),"6",IF(AND(H25=""),"0")))</f>
        <v>0</v>
      </c>
      <c r="N25" s="71">
        <f>L25*F12</f>
        <v>0</v>
      </c>
    </row>
    <row r="26" spans="1:14" ht="38.25" customHeight="1" thickBot="1" x14ac:dyDescent="0.35">
      <c r="A26" s="19"/>
      <c r="B26" s="19"/>
      <c r="C26" s="19"/>
      <c r="D26" s="19"/>
      <c r="E26" s="6"/>
      <c r="F26" s="6"/>
      <c r="G26" s="6"/>
      <c r="H26" s="36"/>
      <c r="I26" s="29"/>
      <c r="J26" s="50"/>
    </row>
    <row r="27" spans="1:14" ht="15.6" x14ac:dyDescent="0.3">
      <c r="A27" s="14" t="s">
        <v>0</v>
      </c>
      <c r="B27" s="88" t="s">
        <v>1</v>
      </c>
      <c r="C27" s="89"/>
      <c r="D27" s="90"/>
      <c r="E27" s="88" t="s">
        <v>2</v>
      </c>
      <c r="F27" s="89"/>
      <c r="G27" s="89"/>
      <c r="H27" s="88" t="s">
        <v>16</v>
      </c>
      <c r="I27" s="91"/>
      <c r="J27" s="28" t="s">
        <v>17</v>
      </c>
      <c r="K27" s="28"/>
      <c r="L27" s="20" t="s">
        <v>3</v>
      </c>
    </row>
    <row r="28" spans="1:14" ht="51.75" customHeight="1" thickBot="1" x14ac:dyDescent="0.35">
      <c r="A28" s="26" t="s">
        <v>67</v>
      </c>
      <c r="B28" s="78" t="s">
        <v>55</v>
      </c>
      <c r="C28" s="79"/>
      <c r="D28" s="80"/>
      <c r="E28" s="81" t="s">
        <v>48</v>
      </c>
      <c r="F28" s="81"/>
      <c r="G28" s="25">
        <v>4</v>
      </c>
      <c r="H28" s="82"/>
      <c r="I28" s="83"/>
      <c r="J28" s="29" t="s">
        <v>18</v>
      </c>
      <c r="K28" s="29"/>
      <c r="L28" s="27" t="str">
        <f>IF(AND(H28="NO"),"0",IF(AND(H28="SI"),"4",IF(AND(H28=""),"0")))</f>
        <v>0</v>
      </c>
      <c r="N28" s="71">
        <f>L28*F12</f>
        <v>0</v>
      </c>
    </row>
    <row r="29" spans="1:14" ht="39" customHeight="1" thickBot="1" x14ac:dyDescent="0.35">
      <c r="A29" s="19"/>
      <c r="B29" s="19"/>
      <c r="C29" s="19"/>
      <c r="D29" s="19"/>
      <c r="E29" s="19"/>
      <c r="F29" s="19"/>
      <c r="G29" s="19"/>
      <c r="H29" s="4"/>
      <c r="I29" s="4"/>
      <c r="J29" s="4"/>
      <c r="K29" s="4"/>
      <c r="L29" s="3"/>
    </row>
    <row r="30" spans="1:14" ht="15.6" x14ac:dyDescent="0.3">
      <c r="A30" s="14" t="s">
        <v>0</v>
      </c>
      <c r="B30" s="88" t="s">
        <v>1</v>
      </c>
      <c r="C30" s="89"/>
      <c r="D30" s="90"/>
      <c r="E30" s="88" t="s">
        <v>2</v>
      </c>
      <c r="F30" s="89"/>
      <c r="G30" s="89"/>
      <c r="H30" s="88" t="s">
        <v>16</v>
      </c>
      <c r="I30" s="91"/>
      <c r="J30" s="28" t="s">
        <v>17</v>
      </c>
      <c r="K30" s="28"/>
      <c r="L30" s="20" t="s">
        <v>3</v>
      </c>
    </row>
    <row r="31" spans="1:14" ht="55.8" thickBot="1" x14ac:dyDescent="0.35">
      <c r="A31" s="26" t="s">
        <v>68</v>
      </c>
      <c r="B31" s="78" t="s">
        <v>19</v>
      </c>
      <c r="C31" s="79"/>
      <c r="D31" s="80"/>
      <c r="E31" s="81" t="s">
        <v>49</v>
      </c>
      <c r="F31" s="81"/>
      <c r="G31" s="25">
        <v>4</v>
      </c>
      <c r="H31" s="82"/>
      <c r="I31" s="83"/>
      <c r="J31" s="29" t="s">
        <v>18</v>
      </c>
      <c r="K31" s="29"/>
      <c r="L31" s="27" t="str">
        <f>IF(AND(H31="NO"),"0",IF(AND(H31="SI"),"4",IF(AND(H31=""),"0")))</f>
        <v>0</v>
      </c>
      <c r="N31" s="71">
        <f>L31*F12</f>
        <v>0</v>
      </c>
    </row>
    <row r="32" spans="1:14" ht="36.75" customHeight="1" thickBot="1" x14ac:dyDescent="0.35">
      <c r="A32" s="19"/>
      <c r="B32" s="19"/>
      <c r="C32" s="19"/>
      <c r="D32" s="19"/>
      <c r="E32" s="6"/>
      <c r="F32" s="6"/>
      <c r="G32" s="6"/>
      <c r="H32" s="66"/>
      <c r="I32" s="29"/>
      <c r="J32" s="29"/>
      <c r="K32" s="50"/>
    </row>
    <row r="33" spans="1:14" ht="15.6" x14ac:dyDescent="0.3">
      <c r="A33" s="14" t="s">
        <v>0</v>
      </c>
      <c r="B33" s="88" t="s">
        <v>1</v>
      </c>
      <c r="C33" s="89"/>
      <c r="D33" s="90"/>
      <c r="E33" s="88" t="s">
        <v>2</v>
      </c>
      <c r="F33" s="89"/>
      <c r="G33" s="89"/>
      <c r="H33" s="88" t="s">
        <v>16</v>
      </c>
      <c r="I33" s="91"/>
      <c r="J33" s="28" t="s">
        <v>17</v>
      </c>
      <c r="K33" s="28"/>
      <c r="L33" s="20" t="s">
        <v>3</v>
      </c>
    </row>
    <row r="34" spans="1:14" ht="75" customHeight="1" thickBot="1" x14ac:dyDescent="0.35">
      <c r="A34" s="26" t="s">
        <v>69</v>
      </c>
      <c r="B34" s="78" t="s">
        <v>63</v>
      </c>
      <c r="C34" s="79"/>
      <c r="D34" s="80"/>
      <c r="E34" s="81" t="s">
        <v>64</v>
      </c>
      <c r="F34" s="81"/>
      <c r="G34" s="25">
        <v>5</v>
      </c>
      <c r="H34" s="82"/>
      <c r="I34" s="83"/>
      <c r="J34" s="29" t="s">
        <v>18</v>
      </c>
      <c r="K34" s="29"/>
      <c r="L34" s="27" t="str">
        <f>IF(AND(H34="NO"),"0",IF(AND(H34="SI"),"5",IF(AND(H34=""),"0")))</f>
        <v>0</v>
      </c>
      <c r="N34" s="71">
        <f>L34*F12</f>
        <v>0</v>
      </c>
    </row>
    <row r="35" spans="1:14" ht="39" customHeight="1" thickBot="1" x14ac:dyDescent="0.35">
      <c r="A35" s="19"/>
      <c r="B35" s="19"/>
      <c r="C35" s="19"/>
      <c r="D35" s="19"/>
      <c r="E35" s="19"/>
      <c r="F35" s="19"/>
      <c r="G35" s="19"/>
      <c r="H35" s="67"/>
      <c r="I35" s="4"/>
      <c r="J35" s="4"/>
      <c r="K35" s="4"/>
      <c r="L35" s="3"/>
    </row>
    <row r="36" spans="1:14" ht="39" customHeight="1" x14ac:dyDescent="0.3">
      <c r="A36" s="14" t="s">
        <v>0</v>
      </c>
      <c r="B36" s="88" t="s">
        <v>1</v>
      </c>
      <c r="C36" s="89"/>
      <c r="D36" s="90"/>
      <c r="E36" s="88" t="s">
        <v>2</v>
      </c>
      <c r="F36" s="89"/>
      <c r="G36" s="89"/>
      <c r="H36" s="88" t="s">
        <v>16</v>
      </c>
      <c r="I36" s="91"/>
      <c r="J36" s="28" t="s">
        <v>17</v>
      </c>
      <c r="K36" s="28"/>
      <c r="L36" s="20" t="s">
        <v>3</v>
      </c>
    </row>
    <row r="37" spans="1:14" ht="67.5" customHeight="1" thickBot="1" x14ac:dyDescent="0.35">
      <c r="A37" s="26" t="s">
        <v>70</v>
      </c>
      <c r="B37" s="78" t="s">
        <v>57</v>
      </c>
      <c r="C37" s="79"/>
      <c r="D37" s="80"/>
      <c r="E37" s="81" t="s">
        <v>58</v>
      </c>
      <c r="F37" s="81"/>
      <c r="G37" s="25">
        <v>6</v>
      </c>
      <c r="H37" s="82"/>
      <c r="I37" s="83"/>
      <c r="J37" s="29" t="s">
        <v>18</v>
      </c>
      <c r="K37" s="29"/>
      <c r="L37" s="27" t="str">
        <f>IF(AND(H37="NO"),"0",IF(AND(H37="SI"),"6",IF(AND(H37=""),"0")))</f>
        <v>0</v>
      </c>
      <c r="N37" s="71">
        <f>L37*F12</f>
        <v>0</v>
      </c>
    </row>
    <row r="38" spans="1:14" ht="39" customHeight="1" thickBot="1" x14ac:dyDescent="0.35">
      <c r="A38" s="19"/>
      <c r="B38" s="19"/>
      <c r="C38" s="19"/>
      <c r="D38" s="19"/>
      <c r="E38" s="19"/>
      <c r="F38" s="19"/>
      <c r="G38" s="19"/>
      <c r="H38" s="67"/>
      <c r="I38" s="4"/>
      <c r="J38" s="4"/>
      <c r="K38" s="4"/>
      <c r="L38" s="3"/>
    </row>
    <row r="39" spans="1:14" s="30" customFormat="1" ht="56.25" customHeight="1" thickBot="1" x14ac:dyDescent="0.45">
      <c r="A39" s="84" t="s">
        <v>28</v>
      </c>
      <c r="B39" s="85"/>
      <c r="C39" s="85"/>
      <c r="D39" s="85"/>
      <c r="E39" s="85"/>
      <c r="F39" s="85"/>
      <c r="G39" s="85"/>
      <c r="H39" s="85"/>
      <c r="I39" s="86"/>
      <c r="L39" s="37">
        <f>L6+L12+L18+L22+L25+L28+L31+L34+L37</f>
        <v>0</v>
      </c>
      <c r="M39" s="75"/>
      <c r="N39" s="75"/>
    </row>
    <row r="40" spans="1:14" ht="28.5" customHeight="1" x14ac:dyDescent="0.3"/>
    <row r="41" spans="1:14" ht="45" customHeight="1" x14ac:dyDescent="0.3">
      <c r="A41" s="87" t="s">
        <v>54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 algorithmName="SHA-512" hashValue="McpQ7x4a+tf1DocqbUV3rZPkuV0wQoXx7AwBhhABmYdmTW1Vts+E82ejzrcIxEWHEXHSVZstRxropcL823+6cg==" saltValue="SwcdhbsXxKF40OxUw3dznw==" spinCount="100000" sheet="1" objects="1" scenarios="1"/>
  <mergeCells count="69">
    <mergeCell ref="B1:D1"/>
    <mergeCell ref="G1:H1"/>
    <mergeCell ref="H5:I5"/>
    <mergeCell ref="A6:A14"/>
    <mergeCell ref="B6:B11"/>
    <mergeCell ref="C6:C11"/>
    <mergeCell ref="D6:D11"/>
    <mergeCell ref="E6:E11"/>
    <mergeCell ref="F6:F11"/>
    <mergeCell ref="G6:G11"/>
    <mergeCell ref="J6:J11"/>
    <mergeCell ref="L6:L11"/>
    <mergeCell ref="B12:B14"/>
    <mergeCell ref="C12:C14"/>
    <mergeCell ref="D12:D14"/>
    <mergeCell ref="E12:E14"/>
    <mergeCell ref="F12:F14"/>
    <mergeCell ref="G12:G14"/>
    <mergeCell ref="J12:J14"/>
    <mergeCell ref="L12:L14"/>
    <mergeCell ref="L18:L19"/>
    <mergeCell ref="E19:F19"/>
    <mergeCell ref="H19:I19"/>
    <mergeCell ref="A16:A17"/>
    <mergeCell ref="B16:D17"/>
    <mergeCell ref="E16:G16"/>
    <mergeCell ref="H16:I17"/>
    <mergeCell ref="L16:L17"/>
    <mergeCell ref="E17:F17"/>
    <mergeCell ref="A18:A19"/>
    <mergeCell ref="B18:D19"/>
    <mergeCell ref="E18:F18"/>
    <mergeCell ref="H18:I18"/>
    <mergeCell ref="J18:J19"/>
    <mergeCell ref="B21:E21"/>
    <mergeCell ref="H21:I21"/>
    <mergeCell ref="B22:E22"/>
    <mergeCell ref="B24:D24"/>
    <mergeCell ref="E24:G24"/>
    <mergeCell ref="H24:I24"/>
    <mergeCell ref="B25:D25"/>
    <mergeCell ref="E25:F25"/>
    <mergeCell ref="H25:I25"/>
    <mergeCell ref="B27:D27"/>
    <mergeCell ref="E27:G27"/>
    <mergeCell ref="H27:I27"/>
    <mergeCell ref="B28:D28"/>
    <mergeCell ref="E28:F28"/>
    <mergeCell ref="H28:I28"/>
    <mergeCell ref="B30:D30"/>
    <mergeCell ref="E30:G30"/>
    <mergeCell ref="H30:I30"/>
    <mergeCell ref="B31:D31"/>
    <mergeCell ref="E31:F31"/>
    <mergeCell ref="H31:I31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A39:I39"/>
    <mergeCell ref="A41:L41"/>
  </mergeCells>
  <dataValidations count="3">
    <dataValidation type="list" allowBlank="1" showInputMessage="1" showErrorMessage="1" sqref="H25:I25" xr:uid="{35EEBC0E-7237-449C-8C0D-5207F1C2A0A8}">
      <formula1>$J$24:$J$25</formula1>
    </dataValidation>
    <dataValidation type="list" allowBlank="1" showInputMessage="1" showErrorMessage="1" sqref="H28:I28 H31:I31 H34:I34 H37:I37" xr:uid="{DD357052-39B8-4BE9-B2EA-9830C74BC932}">
      <formula1>$J$30:$J$31</formula1>
    </dataValidation>
    <dataValidation type="list" allowBlank="1" showInputMessage="1" showErrorMessage="1" sqref="G18:G19" xr:uid="{346040C8-D9F8-4983-AD6A-974E1D44DC6F}">
      <formula1>$M$16:$M$18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&amp;LAVVISO RICERCA 2023&amp;RAllegato 8b) Dichiarazione indice di priorità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5F8A-307B-4156-8A83-269AF84BD9D3}">
  <dimension ref="A1:F30"/>
  <sheetViews>
    <sheetView topLeftCell="A10" zoomScaleNormal="100" workbookViewId="0">
      <selection activeCell="F16" sqref="F16"/>
    </sheetView>
  </sheetViews>
  <sheetFormatPr defaultColWidth="8.88671875" defaultRowHeight="14.4" x14ac:dyDescent="0.3"/>
  <cols>
    <col min="1" max="1" width="30.33203125" style="12" customWidth="1"/>
    <col min="2" max="2" width="37.88671875" style="12" customWidth="1"/>
    <col min="3" max="3" width="16.109375" style="12" hidden="1" customWidth="1"/>
    <col min="4" max="4" width="14" style="12" hidden="1" customWidth="1"/>
    <col min="5" max="5" width="6.88671875" style="12" customWidth="1"/>
    <col min="6" max="6" width="17" style="12" customWidth="1"/>
    <col min="7" max="7" width="8.88671875" style="12"/>
    <col min="8" max="9" width="9.6640625" style="12" bestFit="1" customWidth="1"/>
    <col min="10" max="16384" width="8.88671875" style="12"/>
  </cols>
  <sheetData>
    <row r="1" spans="1:6" ht="15" thickBot="1" x14ac:dyDescent="0.35"/>
    <row r="2" spans="1:6" s="41" customFormat="1" ht="43.5" customHeight="1" x14ac:dyDescent="0.3">
      <c r="A2" s="14" t="s">
        <v>0</v>
      </c>
      <c r="B2" s="43" t="s">
        <v>1</v>
      </c>
      <c r="C2" s="51" t="s">
        <v>37</v>
      </c>
      <c r="D2" s="50"/>
      <c r="F2" s="18" t="s">
        <v>3</v>
      </c>
    </row>
    <row r="3" spans="1:6" s="41" customFormat="1" ht="46.5" customHeight="1" x14ac:dyDescent="0.3">
      <c r="A3" s="152" t="s">
        <v>33</v>
      </c>
      <c r="B3" s="44" t="s">
        <v>31</v>
      </c>
      <c r="C3" s="52">
        <f>'Impresa 1'!M9+'Impresa 2'!M9+'Impresa 3'!M9+'Impresa 4'!M9+'Impresa 5'!M9+'Impresa 6'!M9+'Impresa 7'!M9</f>
        <v>0</v>
      </c>
      <c r="F3" s="55">
        <f>IF(C3&lt;&gt;0,C3/C30,0)</f>
        <v>0</v>
      </c>
    </row>
    <row r="4" spans="1:6" s="41" customFormat="1" ht="46.5" customHeight="1" thickBot="1" x14ac:dyDescent="0.35">
      <c r="A4" s="153"/>
      <c r="B4" s="46" t="s">
        <v>32</v>
      </c>
      <c r="C4" s="53">
        <f>'Impresa 1'!M13+'Impresa 2'!M13+'Impresa 3'!M14+'Impresa 4'!M14+'Impresa 5'!M14+'Impresa 6'!M14+'Impresa 7'!M14</f>
        <v>0</v>
      </c>
      <c r="D4" s="6"/>
      <c r="F4" s="56">
        <f>IF(C4&lt;&gt;0,C4/C30,0)</f>
        <v>0</v>
      </c>
    </row>
    <row r="5" spans="1:6" s="41" customFormat="1" ht="27.75" customHeight="1" thickBot="1" x14ac:dyDescent="0.35"/>
    <row r="6" spans="1:6" s="41" customFormat="1" ht="43.5" customHeight="1" x14ac:dyDescent="0.3">
      <c r="A6" s="48" t="s">
        <v>0</v>
      </c>
      <c r="B6" s="47"/>
      <c r="C6" s="47"/>
      <c r="D6" s="47"/>
      <c r="F6" s="20" t="s">
        <v>3</v>
      </c>
    </row>
    <row r="7" spans="1:6" s="41" customFormat="1" ht="46.5" customHeight="1" thickBot="1" x14ac:dyDescent="0.35">
      <c r="A7" s="49" t="s">
        <v>34</v>
      </c>
      <c r="B7" s="22"/>
      <c r="C7" s="54">
        <f>'Impresa 1'!N18+'Impresa 2'!N18+'Impresa 3'!N18+'Impresa 4'!N18+'Impresa 5'!N18+'Impresa 6'!N18+'Impresa 7'!N18</f>
        <v>0</v>
      </c>
      <c r="D7" s="22"/>
      <c r="F7" s="56">
        <f>IF(C7&lt;&gt;0,C7/C30,0)</f>
        <v>0</v>
      </c>
    </row>
    <row r="8" spans="1:6" s="41" customFormat="1" ht="27.75" customHeight="1" thickBot="1" x14ac:dyDescent="0.35"/>
    <row r="9" spans="1:6" s="41" customFormat="1" ht="43.5" customHeight="1" x14ac:dyDescent="0.3">
      <c r="A9" s="20" t="s">
        <v>0</v>
      </c>
      <c r="F9" s="20" t="s">
        <v>3</v>
      </c>
    </row>
    <row r="10" spans="1:6" s="41" customFormat="1" ht="46.5" customHeight="1" thickBot="1" x14ac:dyDescent="0.35">
      <c r="A10" s="49" t="s">
        <v>51</v>
      </c>
      <c r="C10" s="57">
        <f>'Impresa 1'!N22+'Impresa 2'!N22+'Impresa 3'!N22+'Impresa 4'!N22+'Impresa 5'!N22+'Impresa 6'!N22+'Impresa 7'!N22</f>
        <v>0</v>
      </c>
      <c r="F10" s="56">
        <f>IF(C10&lt;&gt;0,C10/C30,0)</f>
        <v>0</v>
      </c>
    </row>
    <row r="11" spans="1:6" s="41" customFormat="1" ht="27.75" customHeight="1" thickBot="1" x14ac:dyDescent="0.35"/>
    <row r="12" spans="1:6" s="41" customFormat="1" ht="45" customHeight="1" x14ac:dyDescent="0.3">
      <c r="A12" s="20" t="s">
        <v>0</v>
      </c>
      <c r="F12" s="20" t="s">
        <v>3</v>
      </c>
    </row>
    <row r="13" spans="1:6" s="41" customFormat="1" ht="45" customHeight="1" thickBot="1" x14ac:dyDescent="0.35">
      <c r="A13" s="49" t="s">
        <v>52</v>
      </c>
      <c r="C13" s="57">
        <f>'Impresa 1'!N25+'Impresa 2'!N25+'Impresa 3'!N25+'Impresa 4'!N25+'Impresa 5'!N25+'Impresa 6'!N25+'Impresa 7'!N25</f>
        <v>0</v>
      </c>
      <c r="F13" s="56">
        <f>IF(C13&lt;&gt;0,C13/C30,0)</f>
        <v>0</v>
      </c>
    </row>
    <row r="14" spans="1:6" s="41" customFormat="1" ht="27.75" customHeight="1" thickBot="1" x14ac:dyDescent="0.35"/>
    <row r="15" spans="1:6" s="41" customFormat="1" ht="45" customHeight="1" x14ac:dyDescent="0.3">
      <c r="A15" s="14" t="s">
        <v>0</v>
      </c>
      <c r="F15" s="20" t="s">
        <v>3</v>
      </c>
    </row>
    <row r="16" spans="1:6" s="41" customFormat="1" ht="45" customHeight="1" thickBot="1" x14ac:dyDescent="0.35">
      <c r="A16" s="45" t="s">
        <v>50</v>
      </c>
      <c r="C16" s="57">
        <f>'Impresa 1'!N28+'Impresa 2'!N28+'Impresa 3'!N28+'Impresa 4'!N28+'Impresa 5'!N28+'Impresa 6'!N28+'Impresa 7'!N28</f>
        <v>0</v>
      </c>
      <c r="F16" s="56">
        <f>IF(C16&lt;&gt;0,C16/C30,0)</f>
        <v>0</v>
      </c>
    </row>
    <row r="17" spans="1:6" s="41" customFormat="1" ht="27.75" customHeight="1" thickBot="1" x14ac:dyDescent="0.35"/>
    <row r="18" spans="1:6" s="41" customFormat="1" ht="43.5" customHeight="1" x14ac:dyDescent="0.3">
      <c r="A18" s="14" t="s">
        <v>0</v>
      </c>
      <c r="F18" s="20" t="s">
        <v>3</v>
      </c>
    </row>
    <row r="19" spans="1:6" s="41" customFormat="1" ht="46.5" customHeight="1" thickBot="1" x14ac:dyDescent="0.35">
      <c r="A19" s="45" t="s">
        <v>53</v>
      </c>
      <c r="C19" s="57">
        <f>'Impresa 1'!N31+'Impresa 2'!N31+'Impresa 3'!N31+'Impresa 4'!N31+'Impresa 5'!N31+'Impresa 6'!N31+'Impresa 7'!N31</f>
        <v>0</v>
      </c>
      <c r="F19" s="56">
        <f>IF(C19&lt;&gt;0,C19/C30,0)</f>
        <v>0</v>
      </c>
    </row>
    <row r="20" spans="1:6" s="41" customFormat="1" ht="45" customHeight="1" thickBot="1" x14ac:dyDescent="0.35"/>
    <row r="21" spans="1:6" s="41" customFormat="1" ht="45" customHeight="1" x14ac:dyDescent="0.3">
      <c r="A21" s="14" t="s">
        <v>0</v>
      </c>
      <c r="F21" s="20" t="s">
        <v>3</v>
      </c>
    </row>
    <row r="22" spans="1:6" s="41" customFormat="1" ht="54.6" customHeight="1" thickBot="1" x14ac:dyDescent="0.35">
      <c r="A22" s="45" t="s">
        <v>65</v>
      </c>
      <c r="C22" s="57">
        <f>'Impresa 1'!N34+'Impresa 2'!N34+'Impresa 3'!N34+'Impresa 4'!N34+'Impresa 5'!N34+'Impresa 6'!N34+'Impresa 7'!N34</f>
        <v>0</v>
      </c>
      <c r="F22" s="56">
        <f>IF(C22&lt;&gt;0,C22/C30,0)</f>
        <v>0</v>
      </c>
    </row>
    <row r="23" spans="1:6" s="41" customFormat="1" ht="54.6" customHeight="1" thickBot="1" x14ac:dyDescent="0.35">
      <c r="A23" s="6"/>
      <c r="F23" s="68"/>
    </row>
    <row r="24" spans="1:6" s="41" customFormat="1" ht="54.6" customHeight="1" x14ac:dyDescent="0.3">
      <c r="A24" s="14" t="s">
        <v>0</v>
      </c>
      <c r="F24" s="20" t="s">
        <v>3</v>
      </c>
    </row>
    <row r="25" spans="1:6" s="41" customFormat="1" ht="54.6" customHeight="1" thickBot="1" x14ac:dyDescent="0.35">
      <c r="A25" s="45" t="s">
        <v>59</v>
      </c>
      <c r="C25" s="57">
        <f>'Impresa 1'!N37+'Impresa 2'!N37+'Impresa 3'!N37+'Impresa 4'!N37+'Impresa 5'!N37+'Impresa 6'!N37+'Impresa 7'!N37</f>
        <v>0</v>
      </c>
      <c r="F25" s="56">
        <f>IF(C25&lt;&gt;0,C25/C30,0)</f>
        <v>0</v>
      </c>
    </row>
    <row r="26" spans="1:6" s="41" customFormat="1" ht="45" customHeight="1" thickBot="1" x14ac:dyDescent="0.35"/>
    <row r="27" spans="1:6" s="41" customFormat="1" ht="43.5" customHeight="1" thickBot="1" x14ac:dyDescent="0.35">
      <c r="F27" s="20" t="s">
        <v>3</v>
      </c>
    </row>
    <row r="28" spans="1:6" s="41" customFormat="1" ht="46.5" customHeight="1" thickBot="1" x14ac:dyDescent="0.35">
      <c r="A28" s="154" t="s">
        <v>35</v>
      </c>
      <c r="B28" s="154"/>
      <c r="F28" s="58">
        <f>F3+F4+F7+F10+F13+F16+F19+F22+F25</f>
        <v>0</v>
      </c>
    </row>
    <row r="30" spans="1:6" x14ac:dyDescent="0.3">
      <c r="A30" s="59" t="s">
        <v>36</v>
      </c>
      <c r="B30" s="59"/>
      <c r="C30" s="69">
        <f>'Impresa 1'!M14+'Impresa 2'!M14+'Impresa 3'!M15+'Impresa 4'!M15+'Impresa 5'!M15+'Impresa 6'!M15+'Impresa 7'!M15</f>
        <v>0</v>
      </c>
    </row>
  </sheetData>
  <sheetProtection algorithmName="SHA-512" hashValue="x5QfltOgIqKMThIdyo7iMyuW7bTmc58RgXHiMzDMuXPaCWZVFn75TF02F6a5coEAhynDq/rAguCERZQwG73fcA==" saltValue="FHcVg1fjqe8QYpHPsx+jUQ==" spinCount="100000" sheet="1" objects="1" scenarios="1"/>
  <mergeCells count="2">
    <mergeCell ref="A3:A4"/>
    <mergeCell ref="A28:B28"/>
  </mergeCells>
  <pageMargins left="0.51181102362204722" right="0.51181102362204722" top="0.74803149606299213" bottom="0.74803149606299213" header="0.51181102362204722" footer="0.31496062992125984"/>
  <pageSetup paperSize="9" scale="62" orientation="portrait" r:id="rId1"/>
  <headerFooter>
    <oddHeader xml:space="preserve">&amp;L&amp;9AVVISO RICERCA 2023&amp;R&amp;9Allegato n. 8b) Dichiarazione indice di priorità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Impresa 1</vt:lpstr>
      <vt:lpstr>Impresa 2</vt:lpstr>
      <vt:lpstr>Impresa 3</vt:lpstr>
      <vt:lpstr>Impresa 4</vt:lpstr>
      <vt:lpstr>Impresa 5</vt:lpstr>
      <vt:lpstr>Impresa 6</vt:lpstr>
      <vt:lpstr>Impresa 7</vt:lpstr>
      <vt:lpstr>Tabella punteggio rete</vt:lpstr>
      <vt:lpstr>'Impresa 1'!Area_stampa</vt:lpstr>
      <vt:lpstr>'Impresa 2'!Area_stampa</vt:lpstr>
      <vt:lpstr>'Impresa 3'!Area_stampa</vt:lpstr>
      <vt:lpstr>'Impresa 4'!Area_stampa</vt:lpstr>
      <vt:lpstr>'Impresa 5'!Area_stampa</vt:lpstr>
      <vt:lpstr>'Impresa 6'!Area_stampa</vt:lpstr>
      <vt:lpstr>'Impresa 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Padiglioni</dc:creator>
  <cp:lastModifiedBy>Susanna Picchio</cp:lastModifiedBy>
  <cp:lastPrinted>2023-09-15T09:02:19Z</cp:lastPrinted>
  <dcterms:created xsi:type="dcterms:W3CDTF">2018-08-28T14:15:44Z</dcterms:created>
  <dcterms:modified xsi:type="dcterms:W3CDTF">2023-10-09T09:07:43Z</dcterms:modified>
</cp:coreProperties>
</file>